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activeTab="0"/>
  </bookViews>
  <sheets>
    <sheet name="Présentation" sheetId="1" r:id="rId1"/>
    <sheet name="Matières" sheetId="2" r:id="rId2"/>
    <sheet name="BP simplifé" sheetId="3" r:id="rId3"/>
    <sheet name="Exemples de documents à fournir" sheetId="4" r:id="rId4"/>
  </sheets>
  <definedNames>
    <definedName name="_xlnm.Print_Area" localSheetId="2">'BP simplifé'!$B$1:$G$158</definedName>
  </definedNames>
  <calcPr fullCalcOnLoad="1"/>
</workbook>
</file>

<file path=xl/comments2.xml><?xml version="1.0" encoding="utf-8"?>
<comments xmlns="http://schemas.openxmlformats.org/spreadsheetml/2006/main">
  <authors>
    <author>Tommy Eleouet</author>
  </authors>
  <commentList>
    <comment ref="I11" authorId="0">
      <text>
        <r>
          <rPr>
            <sz val="8"/>
            <rFont val="Tahoma"/>
            <family val="2"/>
          </rPr>
          <t>Le coût total (incluant le transport externe) ou la redevance nette du transport externe sont calculés, par intrant, automatiquement dans cette colonne.</t>
        </r>
      </text>
    </comment>
  </commentList>
</comments>
</file>

<file path=xl/comments3.xml><?xml version="1.0" encoding="utf-8"?>
<comments xmlns="http://schemas.openxmlformats.org/spreadsheetml/2006/main">
  <authors>
    <author>Tommy Eleouet</author>
    <author>Adrien Thirion</author>
  </authors>
  <commentList>
    <comment ref="C68" authorId="0">
      <text>
        <r>
          <rPr>
            <sz val="9"/>
            <rFont val="Tahoma"/>
            <family val="2"/>
          </rPr>
          <t>Supérieure ou égale à la durée du contrat</t>
        </r>
      </text>
    </comment>
    <comment ref="B60" authorId="0">
      <text>
        <r>
          <rPr>
            <sz val="9"/>
            <rFont val="Tahoma"/>
            <family val="2"/>
          </rPr>
          <t>Si l'installation a bénéficié de subventions de plusieurs organismes, préciser dans la colonne commentaires la répartition par organisme.</t>
        </r>
      </text>
    </comment>
    <comment ref="G78" authorId="1">
      <text>
        <r>
          <rPr>
            <sz val="9"/>
            <rFont val="Tahoma"/>
            <family val="2"/>
          </rPr>
          <t>L'année 1 est la première année d'exploitation.
Les années 0, -1 et -2 sont les années de pré-exploitation, il est possible de répartir les coûts d'investissement sur ces trois années.</t>
        </r>
      </text>
    </comment>
    <comment ref="B64" authorId="0">
      <text>
        <r>
          <rPr>
            <sz val="9"/>
            <rFont val="Tahoma"/>
            <family val="2"/>
          </rPr>
          <t xml:space="preserve">Donner l'emprunt le plus significatif. Le remboursement du capital (ligne 155) et le paiement des intérêts (ligne 141) doivent prendre en compte tous les emprunts. </t>
        </r>
      </text>
    </comment>
    <comment ref="B118" authorId="0">
      <text>
        <r>
          <rPr>
            <sz val="9"/>
            <rFont val="Tahoma"/>
            <family val="2"/>
          </rPr>
          <t>En cas d'impossibilité de distinguer maintenance et GER, remplir cette seule ligne.</t>
        </r>
      </text>
    </comment>
    <comment ref="B122" authorId="0">
      <text>
        <r>
          <rPr>
            <sz val="9"/>
            <rFont val="Tahoma"/>
            <family val="2"/>
          </rPr>
          <t>Détailler les postes inclus en commentaire et fournir les pièces justificatives de chacun des postes.</t>
        </r>
      </text>
    </comment>
  </commentList>
</comments>
</file>

<file path=xl/sharedStrings.xml><?xml version="1.0" encoding="utf-8"?>
<sst xmlns="http://schemas.openxmlformats.org/spreadsheetml/2006/main" count="195" uniqueCount="179">
  <si>
    <t>Produits d'exploitation (PEX)</t>
  </si>
  <si>
    <t>Charges d'exploitation (CEX)</t>
  </si>
  <si>
    <t>Assurances</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</si>
  <si>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</si>
  <si>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</si>
  <si>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</si>
  <si>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</si>
  <si>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</si>
  <si>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</si>
  <si>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indexed="8"/>
        <rFont val="Arial"/>
        <family val="2"/>
      </rPr>
      <t>Exercices</t>
    </r>
    <r>
      <rPr>
        <sz val="11"/>
        <color indexed="8"/>
        <rFont val="Arial"/>
        <family val="2"/>
      </rPr>
      <t xml:space="preserve"> (calendaires - 12 mois)</t>
    </r>
  </si>
  <si>
    <t>Compte de Résultat (EUR)</t>
  </si>
  <si>
    <t>Cellules à compléter</t>
  </si>
  <si>
    <t>Cellules à ne pas modifier</t>
  </si>
  <si>
    <t>Montant de l'apport en fonds propres</t>
  </si>
  <si>
    <t>Investissement</t>
  </si>
  <si>
    <t>Autres charges financières</t>
  </si>
  <si>
    <t>Produits financiers</t>
  </si>
  <si>
    <t>Intérêts bancaires sur l'emprunt bancaire (INT)</t>
  </si>
  <si>
    <t>Montant total brut de l'investissement</t>
  </si>
  <si>
    <t>Montant des avantages et subventions à l'investissement</t>
  </si>
  <si>
    <t>Montant total de l'investissement net des avantages et subventions</t>
  </si>
  <si>
    <t>Postes de l'investissement</t>
  </si>
  <si>
    <t>Financement</t>
  </si>
  <si>
    <t>EUR</t>
  </si>
  <si>
    <t>%</t>
  </si>
  <si>
    <t>Taux d'intérêt de l'emprunt</t>
  </si>
  <si>
    <t>Durée de l'emprunt (en années)</t>
  </si>
  <si>
    <t>Charges</t>
  </si>
  <si>
    <t>Durée d'amortissement (en années)</t>
  </si>
  <si>
    <t>Autres revenus d'exploitation</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</si>
  <si>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</si>
  <si>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</si>
  <si>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</si>
  <si>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</si>
  <si>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</si>
  <si>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</si>
  <si>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</si>
  <si>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</si>
  <si>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</si>
  <si>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Montant brut de l'investissement hors raccordement</t>
  </si>
  <si>
    <t>Dotation aux amortissements (DA)</t>
  </si>
  <si>
    <t>Résultat d'exploitation (REX) = EBE - DA - DP</t>
  </si>
  <si>
    <t>Pré-exploitation</t>
  </si>
  <si>
    <t>Taux effectif d'IS</t>
  </si>
  <si>
    <t>Frais financiers et légaux</t>
  </si>
  <si>
    <t>Total</t>
  </si>
  <si>
    <t>IFER</t>
  </si>
  <si>
    <t>CFE</t>
  </si>
  <si>
    <t>CVAE</t>
  </si>
  <si>
    <t>Taxe foncière</t>
  </si>
  <si>
    <t>Autres taxes</t>
  </si>
  <si>
    <t>C3S</t>
  </si>
  <si>
    <t>Etudes et frais de développement</t>
  </si>
  <si>
    <t>Maitrise d'œuvre</t>
  </si>
  <si>
    <t>Digesteur et traitement digestat</t>
  </si>
  <si>
    <t>Stockage (intrants &amp; digestat)</t>
  </si>
  <si>
    <t>Commentaires</t>
  </si>
  <si>
    <t>Recettes et réductions de dépenses autres (EUR/an)</t>
  </si>
  <si>
    <t>Durée d'exploitation prévue de l'installation</t>
  </si>
  <si>
    <t>Achats intrants</t>
  </si>
  <si>
    <t>Valorisation du digestat (EUR/an)</t>
  </si>
  <si>
    <t>Technologie de l'équipement et/ou entreprise concernée</t>
  </si>
  <si>
    <t>Contact</t>
  </si>
  <si>
    <t>Identité</t>
  </si>
  <si>
    <t>Fonction</t>
  </si>
  <si>
    <t>Date de mise en service de l'installation</t>
  </si>
  <si>
    <t>Adresse mail</t>
  </si>
  <si>
    <t>Date de début du contrat d'achat actuellement en vigueur</t>
  </si>
  <si>
    <t>N° de téléphone</t>
  </si>
  <si>
    <t>Nature des intrants</t>
  </si>
  <si>
    <t>Exploitation</t>
  </si>
  <si>
    <t>Frais de personnel</t>
  </si>
  <si>
    <t>Redevance pour le traitement des déchets extérieurs (EUR/an)</t>
  </si>
  <si>
    <t>Durée d'exploitation envisagée</t>
  </si>
  <si>
    <t>Autres postes de coûts de l'investissement (à commenter)</t>
  </si>
  <si>
    <t xml:space="preserve">         - Salaire moyen</t>
  </si>
  <si>
    <t>Pièce(s) justificative(s)</t>
  </si>
  <si>
    <t>Merci de respecter les mêmes instructions que celles détaillées ci-dessus.
Les chiffres des cases grises sont calculés automatiquement et ne doivent pas être remplies.
Pour les données prévisionnelles, merci d'indiquer les hypothèses retenues en commentaire.
Si des retraitements des données observées sur les éléments justificatifs sont nécessaires, merci d'en donner la justification en commentaire.
Merci d'indiquer dans la colonne "Pièce(s) justificative(s)" le ou les noms des documents joints permettant de retrouver les coûts présentés.</t>
  </si>
  <si>
    <t>Par exemple : "FactureXX.pdf et Ligne Y du bilan comptable 2012"</t>
  </si>
  <si>
    <t>Société dédiée à la méthanisation (OUI/NON)</t>
  </si>
  <si>
    <t>Achat de terrains</t>
  </si>
  <si>
    <t>Génie civil (voirie, terrassement, réserve incendie)</t>
  </si>
  <si>
    <t>Volume (tonnes)</t>
  </si>
  <si>
    <t>Autres</t>
  </si>
  <si>
    <t>Intrants</t>
  </si>
  <si>
    <r>
      <t>Potentiel méthanogène (m</t>
    </r>
    <r>
      <rPr>
        <b/>
        <vertAlign val="superscript"/>
        <sz val="11"/>
        <color indexed="8"/>
        <rFont val="Arial"/>
        <family val="2"/>
      </rPr>
      <t>3</t>
    </r>
    <r>
      <rPr>
        <b/>
        <sz val="11"/>
        <color indexed="8"/>
        <rFont val="Arial"/>
        <family val="2"/>
      </rPr>
      <t xml:space="preserve"> CH</t>
    </r>
    <r>
      <rPr>
        <b/>
        <vertAlign val="subscript"/>
        <sz val="11"/>
        <color indexed="8"/>
        <rFont val="Arial"/>
        <family val="2"/>
      </rPr>
      <t>4</t>
    </r>
    <r>
      <rPr>
        <b/>
        <sz val="11"/>
        <color indexed="8"/>
        <rFont val="Arial"/>
        <family val="2"/>
      </rPr>
      <t xml:space="preserve"> / tonne)</t>
    </r>
  </si>
  <si>
    <t>Redevance de traitement (€/tonne)</t>
  </si>
  <si>
    <t>Prix ou coût de cession (€/tonne)</t>
  </si>
  <si>
    <t>Coût total ou redevance total (€)</t>
  </si>
  <si>
    <t>Avez-vous l'obligation de cultiver des cultures intermédiaires ?</t>
  </si>
  <si>
    <t>Digestat</t>
  </si>
  <si>
    <t>Mode de valorisation du digestat</t>
  </si>
  <si>
    <t>Economie d'engrais (€)</t>
  </si>
  <si>
    <t>Prix de vente (€/tonne)</t>
  </si>
  <si>
    <t>Ependage sur les terres</t>
  </si>
  <si>
    <t>Matériels et équipements de gestion des matières (téléscopique, chargeur, ...)</t>
  </si>
  <si>
    <t>Montant de financement en crédit-bail</t>
  </si>
  <si>
    <t>Montant de l'apport en dette assimilée à des fonds propres</t>
  </si>
  <si>
    <t>Charges de maintenance et gros entretien renouvellement</t>
  </si>
  <si>
    <t>Don</t>
  </si>
  <si>
    <t>Vente</t>
  </si>
  <si>
    <t>Ajoutez les modes de valorisation différents le cas échéant.</t>
  </si>
  <si>
    <t xml:space="preserve">         - Nombre d'ETP salariés</t>
  </si>
  <si>
    <t>Le montant des investissements, le versement des subventions et le déblocage des prêts peuvent être répartis sur plusieurs années, en pré-exploitation (années -2, -1 et 0) ou en exploitation.
Les flux entrants sont notés en positifs, les flux sortants en négatifs.</t>
  </si>
  <si>
    <t>Coûts de transport externe</t>
  </si>
  <si>
    <t>Origine des intrants (interne/externe à la société)</t>
  </si>
  <si>
    <t>Nature des coûts de maintenance/GER (commentaire pour chaque année)</t>
  </si>
  <si>
    <t>Dotation aux provisions pour les équipements de production d'électricité (DP)</t>
  </si>
  <si>
    <t>Dotation aux provisions pour les autres équipements (DP)</t>
  </si>
  <si>
    <t xml:space="preserve">         - Salaire de l'exploitant</t>
  </si>
  <si>
    <t xml:space="preserve">         - Equivalent temps plein de l'exploitant passé sur l'installation</t>
  </si>
  <si>
    <t>Coûts d'investissements</t>
  </si>
  <si>
    <t>Tous les coûts exposés doivent être justifiés, les éventuels retraitement (facture concernant également des travaux non liés à la méthanisation) doivent être expliqués</t>
  </si>
  <si>
    <t xml:space="preserve"> - Les factures des différents matériels et services ou la facture de l'installation clef en main</t>
  </si>
  <si>
    <t>Les documents attendus peuvent être soit :</t>
  </si>
  <si>
    <t xml:space="preserve">  - Un document comptable faisant état des amortissements si celui-ci est suffisemment détaillé</t>
  </si>
  <si>
    <t>Financement du projet</t>
  </si>
  <si>
    <t xml:space="preserve"> - Les justificatifs d'emprunts faisant apparaître la durée du prêt et le taux d'emprunt</t>
  </si>
  <si>
    <t xml:space="preserve"> - Dans le cas où un apport en dettes est considéré comme fonds propres, les documents justificatifs au même titre que pour un emprunt</t>
  </si>
  <si>
    <t xml:space="preserve"> - Pour les intrants achetés, les factures associées</t>
  </si>
  <si>
    <t>Coûts d'exploitation</t>
  </si>
  <si>
    <t xml:space="preserve"> - Les documents comptables dès lors que des lignes sont affectées à la méthanisation</t>
  </si>
  <si>
    <t xml:space="preserve"> - Pour la maintenance et le gros entretien renouvellement, le contrat de maintenance, les factures et le plan de maintenance s'il existe</t>
  </si>
  <si>
    <t xml:space="preserve"> - Les factures dès lors qu'elles concernent la méthanisation</t>
  </si>
  <si>
    <t>Pour les années passées et dans la mesure du possible, chacun des postes de coûts doit être justifié soit par un document comptable soit par une facture.</t>
  </si>
  <si>
    <t xml:space="preserve"> - Les factures liées aux coûts de transports externes</t>
  </si>
  <si>
    <t>Frais de gestion (administrative, comptable)</t>
  </si>
  <si>
    <t xml:space="preserve">           -Coûts liés à la gestion des matières en l'absence de méthanisation</t>
  </si>
  <si>
    <t xml:space="preserve">           -Coûts liés à la gestion des matières avec la méthanisation</t>
  </si>
  <si>
    <t>Coût d'achat ou de cession</t>
  </si>
  <si>
    <t>Coût de transport externe</t>
  </si>
  <si>
    <t>Redevance</t>
  </si>
  <si>
    <t>Combien de tonnes par an représente cette obligation ?</t>
  </si>
  <si>
    <t>Des surcoûts ou des économies sont-ils liés à l'épendage de digestat par rapport à l'épendage des intrants ? Si oui, de quelle nature et quel montant ? Préciser le détail du calcul</t>
  </si>
  <si>
    <t xml:space="preserve"> - Pour les intrants en cession interne, le détail des coûts et les éléments en justifiant permettant d'obtenir le coût de cession interne de chaque intrant</t>
  </si>
  <si>
    <t>Dans tous les cas</t>
  </si>
  <si>
    <t>Par exemple : "seuls 45% du génie civil est lié à la méthanisation. Le terrassement a aussi permis de construire un hangar. Les coûts des travaux sont liés à 55% au hangars vue la surface concernée de X m2 contre Y pour l'installation de méthanisation"</t>
  </si>
  <si>
    <t>Montant de l'emprunt</t>
  </si>
  <si>
    <t>si des clefs de répartition sont utilisées pour répartir les coûts entre méthanisation et une autre activité de l'exploitation agricole, la clef doit être indiquée, 
et les éléments permettant de justifier de cette clef doivent être apportés</t>
  </si>
  <si>
    <t>Les seuls investissements permettant la production d'énergie doivent être déclarés.
Les éventuels retraitements rendus nécessaires par des éléments comptables (factures par exemple) communs avec d'autres investissements doivent être précisés en commentaire.
Les éléments et explications fournis doivent permettre de reconstituer les coûts d'investissement de l'installation.
Si les commentaires nécessitent d'être développés, merci de joindre une note explicative.
Merci d'indiquer dans la colonne "Pièce(s) justificative(s)" le ou les noms des documents joints permettant de retrouver les coûts présentés.</t>
  </si>
  <si>
    <t>Cet onglet a pour objectif d'obtenir des informations sur les matières entrant et sortant de l'installation de production de biométhane.</t>
  </si>
  <si>
    <r>
      <t xml:space="preserve">Il est porté à l'attention du producteur que :
- l'ensemble des cases bleues des onglets "Matières" et "BP simplifié" doivent être remplies, en particulier les cases "commentaires" ou "éléments justificatifs".
- les cases grises ou vertes sont calculées automatiquement.
- il est interdit de modifier la structure du tableur (ajout/suppression de ligne, cellule, colonne...)
- les coûts déclarés ne doivent concerner que la seule installation de méthanisation et les équipements, services ou matières permettant la production d'énergie. 
- l'ensemble des coûts doit être appuyé par des éléments justificatifs (factures, document comptable, fiche d'imposition...)
- Si des retraitements sont à opérer sur la donnée présentée dans un élément justificatif pour obtenir le coût déclaré (la facture concerne l'achat d'un matériel qui sert à la méthanisation mais à d'autres activités de l'exploitation agricole), des explications sont attendues sur le retraitement opéré (quelle clef de répartition, pourquoi cette clef...)
- les données doivent être renseignées en </t>
    </r>
    <r>
      <rPr>
        <u val="single"/>
        <sz val="11"/>
        <color indexed="8"/>
        <rFont val="Arial"/>
        <family val="2"/>
      </rPr>
      <t>euros courants</t>
    </r>
    <r>
      <rPr>
        <sz val="11"/>
        <color indexed="8"/>
        <rFont val="Arial"/>
        <family val="2"/>
      </rPr>
      <t xml:space="preserve"> (valeurs nominales)
- les données doivent être renseignées en </t>
    </r>
    <r>
      <rPr>
        <u val="single"/>
        <sz val="11"/>
        <color indexed="8"/>
        <rFont val="Arial"/>
        <family val="2"/>
      </rPr>
      <t>valeur positive</t>
    </r>
    <r>
      <rPr>
        <sz val="11"/>
        <color indexed="8"/>
        <rFont val="Arial"/>
        <family val="2"/>
      </rPr>
      <t xml:space="preserve">, sauf si mention contraire (pour les flux de trésorerie notamment) 
- le modèle de plan d'affaires prend en compte des </t>
    </r>
    <r>
      <rPr>
        <u val="single"/>
        <sz val="11"/>
        <color indexed="8"/>
        <rFont val="Arial"/>
        <family val="2"/>
      </rPr>
      <t>exercices de 12 mois</t>
    </r>
    <r>
      <rPr>
        <sz val="11"/>
        <color indexed="8"/>
        <rFont val="Arial"/>
        <family val="2"/>
      </rPr>
      <t xml:space="preserve"> (années calendaires), le producteur est invité à s'y conformer au moment de synthétiser ses données dans le modèle simplifié
- la durée du plan d'affaires est plus longue que celle du contrat d'achat, les données doivent être remplies pour l'intégralité de la durée d'exploitation envisagée.</t>
    </r>
  </si>
  <si>
    <t>Tarif d'achat dont bénéficie l'installation</t>
  </si>
  <si>
    <t>Biométhane produit (MWh PCS/an)</t>
  </si>
  <si>
    <t>Tarif d'achat du biométhane produit (EUR/MWh PCS)</t>
  </si>
  <si>
    <t>Prime fonction des intrants utilisés (EUR/MWh PCS)</t>
  </si>
  <si>
    <t>Coefficient S</t>
  </si>
  <si>
    <t>Revenus de la vente du biométhane</t>
  </si>
  <si>
    <t>Caractéristiques de l'installation</t>
  </si>
  <si>
    <t>Concentration en H2S du biogaz brut (ppm)</t>
  </si>
  <si>
    <t>Concentration en méthane du biogaz brut (%)</t>
  </si>
  <si>
    <t>Capacité maximale de production (Nm3/h)</t>
  </si>
  <si>
    <t>Montant total brut de l'investissement en EUR/Nm3/h</t>
  </si>
  <si>
    <t>Montant brut de l'investissement hors raccordement en EUR/Nm3/h</t>
  </si>
  <si>
    <t>Unité d'épuration</t>
  </si>
  <si>
    <t>Poste d'injection et d'odorisation</t>
  </si>
  <si>
    <t>Local technique (bâtiment hors équipements)</t>
  </si>
  <si>
    <t>Autres équipements gaz</t>
  </si>
  <si>
    <t>Equipements électriques divers (poste de transformation, cablage, raccordement, etc.)</t>
  </si>
  <si>
    <t>Raccordement au réseau gazier</t>
  </si>
  <si>
    <t xml:space="preserve">          -Dont maintenance</t>
  </si>
  <si>
    <t xml:space="preserve">          -Dont gros entretien renouvellement</t>
  </si>
  <si>
    <t>Electricité</t>
  </si>
  <si>
    <t>Autres charges d'exploitation (suivi biologique, contrôle technique, …)</t>
  </si>
  <si>
    <t>Loyer du poste d'injection et consommables odorisation</t>
  </si>
  <si>
    <t>Nom et adresse</t>
  </si>
  <si>
    <t>Type d'installation (Méthanisation à la ferme, Méthanisation territoriale, STEP, ISDND, ...)</t>
  </si>
  <si>
    <t>Biométhane</t>
  </si>
  <si>
    <t>Autres coûts énergétiques</t>
  </si>
  <si>
    <t>Technologie d'épuration du biogaz</t>
  </si>
  <si>
    <t>p1 : proportion (en tonnage de matière brute) de déchets des collectivités (hors matières résultant du traitement des eaux usées), déchets des ménages et assimilés ou déchets de la restauration hors foyer dans l'approvisionnement total en intrants de l'installation</t>
  </si>
  <si>
    <t xml:space="preserve">p2 : proportion (en tonnage de matière brute) des produits issus de cultures intermédiaires et des déchets ou résidus provenant de l'agriculture, de la sylviculture, de l'industrie agroalimentaire ou des autres agro-industries dans l'approvisionnement total en intrants de l'installation </t>
  </si>
  <si>
    <t>p3 : proportion (en tonnage de matière brute) des matières résultant du traitement des eaux usées (hors déchets ou résidus de l'industrie agroalimentaire ou des autres agroindustries), traitées en digesteur, dans l'approvisionnement total en intrants de l'installation</t>
  </si>
  <si>
    <t>Pré-traitement des intrants (hygiénisation, …)</t>
  </si>
  <si>
    <t>Cession interne de cultures et de sous-produit</t>
  </si>
  <si>
    <t>Réactifs et consommables pour l'unité d'épuration du biogaz</t>
  </si>
  <si>
    <r>
      <t xml:space="preserve">Surcoûts liés à la gestion des matières (intrants et épandage)
</t>
    </r>
    <r>
      <rPr>
        <i/>
        <sz val="10"/>
        <rFont val="Arial"/>
        <family val="2"/>
      </rPr>
      <t>Notamment location de matériel, prestation externe, éventuels coûts interne hors frais de personnel)</t>
    </r>
  </si>
  <si>
    <t xml:space="preserve">Les cases doivent être remplies avec les données réelles pour les années passées et avec les données prévisionnelles précises si disponible pour les années futures (par exemple un arrêt long de l'installation prévu engendrant une baisse du biométhane produit).
Si vous ne disposez pas de données prévisionnelles précises, vous pouvez utiliser une hypothèse d'augmentation des coûts et des tarifs (par exemple +X% par an). Cette hypothèse peut être différente selon les postes de coûts / tarifs. Merci de la préciser/justifier en commentaire.
Toutes les cases doivent être remplies durant la durée d'exploitation prévisionnelle de l'installation, avec un "0" si nécessaire.
</t>
  </si>
  <si>
    <t>Poste de compression (si raccordement au réseau de transport)</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</si>
</sst>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_ ;\-#,##0\ "/>
    <numFmt numFmtId="168" formatCode="#,##0.0000_ ;\-#,##0.0000\ "/>
    <numFmt numFmtId="169" formatCode="#,##0.00_ ;\-#,##0.00\ "/>
    <numFmt numFmtId="170" formatCode="#,##0.0_ ;\-#,##0.0\ "/>
  </numFmts>
  <fonts count="55">
    <font>
      <sz val="11"/>
      <color theme="1"/>
      <name val="Calibri"/>
      <family val="2"/>
    </font>
    <font>
      <sz val="11"/>
      <color indexed="8"/>
      <name val="Calibri"/>
      <family val="2"/>
    </font>
    <font>
      <sz val="11"/>
      <color indexed="8"/>
      <name val="Arial"/>
      <family val="2"/>
    </font>
    <font>
      <b/>
      <sz val="11"/>
      <color indexed="8"/>
      <name val="Arial"/>
      <family val="2"/>
    </font>
    <font>
      <u val="single"/>
      <sz val="11"/>
      <color indexed="8"/>
      <name val="Arial"/>
      <family val="2"/>
    </font>
    <font>
      <sz val="9"/>
      <name val="Tahoma"/>
      <family val="2"/>
    </font>
    <font>
      <sz val="11"/>
      <name val="Arial"/>
      <family val="2"/>
    </font>
    <font>
      <b/>
      <sz val="11"/>
      <name val="Arial"/>
      <family val="2"/>
    </font>
    <font>
      <b/>
      <vertAlign val="superscript"/>
      <sz val="11"/>
      <color indexed="8"/>
      <name val="Arial"/>
      <family val="2"/>
    </font>
    <font>
      <b/>
      <vertAlign val="subscript"/>
      <sz val="11"/>
      <color indexed="8"/>
      <name val="Arial"/>
      <family val="2"/>
    </font>
    <font>
      <i/>
      <sz val="11"/>
      <name val="Arial"/>
      <family val="2"/>
    </font>
    <font>
      <i/>
      <sz val="10"/>
      <name val="Arial"/>
      <family val="2"/>
    </font>
    <font>
      <sz val="8"/>
      <name val="Tahoma"/>
      <family val="2"/>
    </font>
    <font>
      <i/>
      <sz val="11"/>
      <color indexed="8"/>
      <name val="Arial"/>
      <family val="2"/>
    </font>
    <font>
      <b/>
      <i/>
      <sz val="11"/>
      <color indexed="8"/>
      <name val="Arial"/>
      <family val="2"/>
    </font>
    <font>
      <i/>
      <sz val="10"/>
      <color indexed="8"/>
      <name val="Arial"/>
      <family val="2"/>
    </font>
    <font>
      <i/>
      <sz val="8"/>
      <color indexed="8"/>
      <name val="Arial"/>
      <family val="2"/>
    </font>
    <font>
      <b/>
      <sz val="11"/>
      <color indexed="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8.8"/>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8.8"/>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11"/>
        <bgColor indexed="64"/>
      </patternFill>
    </fill>
    <fill>
      <patternFill patternType="solid">
        <fgColor indexed="43"/>
        <bgColor indexed="64"/>
      </patternFill>
    </fill>
    <fill>
      <patternFill patternType="solid">
        <fgColor indexed="22"/>
        <bgColor indexed="64"/>
      </patternFill>
    </fill>
    <fill>
      <patternFill patternType="solid">
        <fgColor indexed="45"/>
        <bgColor indexed="64"/>
      </patternFill>
    </fill>
    <fill>
      <patternFill patternType="solid">
        <fgColor indexed="30"/>
        <bgColor indexed="64"/>
      </patternFill>
    </fill>
    <fill>
      <patternFill patternType="solid">
        <fgColor indexed="53"/>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style="thin"/>
    </border>
    <border>
      <left/>
      <right/>
      <top/>
      <bottom style="thin"/>
    </border>
    <border>
      <left style="thin"/>
      <right/>
      <top/>
      <bottom/>
    </border>
    <border>
      <left style="thin"/>
      <right style="thin"/>
      <top/>
      <bottom/>
    </border>
    <border>
      <left style="thin"/>
      <right/>
      <top/>
      <bottom style="thin"/>
    </border>
    <border>
      <left style="thin"/>
      <right style="thin"/>
      <top/>
      <bottom style="thin"/>
    </border>
    <border>
      <left/>
      <right/>
      <top style="thin"/>
      <bottom/>
    </border>
    <border>
      <left style="thin"/>
      <right/>
      <top style="thin"/>
      <bottom/>
    </border>
    <border>
      <left style="thin"/>
      <right style="thin"/>
      <top style="thin"/>
      <bottom/>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style="thin"/>
    </border>
    <border>
      <left/>
      <right style="thin"/>
      <top style="thin"/>
      <bottom style="thin"/>
    </border>
    <border>
      <left/>
      <right style="thin"/>
      <top style="thin"/>
      <bottom/>
    </border>
    <border>
      <left/>
      <right style="thin"/>
      <top/>
      <bottom/>
    </border>
    <border>
      <left/>
      <right style="thin"/>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1" applyNumberFormat="0" applyAlignment="0" applyProtection="0"/>
    <xf numFmtId="0" fontId="41" fillId="2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9" borderId="0" applyNumberFormat="0" applyBorder="0" applyAlignment="0" applyProtection="0"/>
    <xf numFmtId="0" fontId="1" fillId="30" borderId="3" applyNumberFormat="0" applyFont="0" applyAlignment="0" applyProtection="0"/>
    <xf numFmtId="9" fontId="1" fillId="0" borderId="0" applyFont="0" applyFill="0" applyBorder="0" applyAlignment="0" applyProtection="0"/>
    <xf numFmtId="0" fontId="45" fillId="31" borderId="0" applyNumberFormat="0" applyBorder="0" applyAlignment="0" applyProtection="0"/>
    <xf numFmtId="0" fontId="46" fillId="26"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2" borderId="9" applyNumberFormat="0" applyAlignment="0" applyProtection="0"/>
  </cellStyleXfs>
  <cellXfs count="120">
    <xf numFmtId="0" fontId="0" fillId="0" borderId="0" xfId="0" applyFont="1" applyAlignment="1">
      <alignment/>
    </xf>
    <xf numFmtId="0" fontId="2" fillId="33" borderId="0" xfId="0" applyFont="1" applyFill="1" applyAlignment="1">
      <alignment/>
    </xf>
    <xf numFmtId="165" fontId="2" fillId="33" borderId="0" xfId="46" applyFont="1" applyFill="1" applyAlignment="1">
      <alignment/>
    </xf>
    <xf numFmtId="0" fontId="2" fillId="33" borderId="0" xfId="0" applyFont="1" applyFill="1" applyAlignment="1">
      <alignment horizontal="left" indent="2"/>
    </xf>
    <xf numFmtId="0" fontId="3" fillId="33" borderId="0" xfId="0" applyFont="1" applyFill="1" applyAlignment="1">
      <alignment/>
    </xf>
    <xf numFmtId="0" fontId="2" fillId="33" borderId="10" xfId="0" applyFont="1" applyFill="1" applyBorder="1" applyAlignment="1">
      <alignment/>
    </xf>
    <xf numFmtId="0" fontId="3" fillId="34" borderId="10" xfId="0" applyFont="1" applyFill="1" applyBorder="1" applyAlignment="1">
      <alignment horizontal="left"/>
    </xf>
    <xf numFmtId="0" fontId="3" fillId="34" borderId="10" xfId="0" applyFont="1" applyFill="1" applyBorder="1" applyAlignment="1">
      <alignment/>
    </xf>
    <xf numFmtId="0" fontId="3" fillId="33" borderId="10" xfId="0" applyFont="1" applyFill="1" applyBorder="1" applyAlignment="1">
      <alignment horizontal="center"/>
    </xf>
    <xf numFmtId="0" fontId="2" fillId="35" borderId="0" xfId="0" applyFont="1" applyFill="1" applyAlignment="1">
      <alignment/>
    </xf>
    <xf numFmtId="0" fontId="2" fillId="33" borderId="0" xfId="0" applyFont="1" applyFill="1" applyAlignment="1">
      <alignment/>
    </xf>
    <xf numFmtId="167" fontId="2" fillId="35" borderId="0" xfId="46" applyNumberFormat="1" applyFont="1" applyFill="1" applyAlignment="1">
      <alignment/>
    </xf>
    <xf numFmtId="168" fontId="2" fillId="35" borderId="0" xfId="46" applyNumberFormat="1" applyFont="1" applyFill="1" applyAlignment="1">
      <alignment/>
    </xf>
    <xf numFmtId="0" fontId="2" fillId="33" borderId="0" xfId="0" applyFont="1" applyFill="1" applyAlignment="1">
      <alignment horizontal="right" indent="2"/>
    </xf>
    <xf numFmtId="0" fontId="2" fillId="34" borderId="10" xfId="0" applyFont="1" applyFill="1" applyBorder="1" applyAlignment="1">
      <alignment horizontal="center"/>
    </xf>
    <xf numFmtId="0" fontId="2" fillId="33" borderId="0" xfId="0" applyFont="1" applyFill="1" applyAlignment="1">
      <alignment horizontal="center"/>
    </xf>
    <xf numFmtId="167" fontId="2" fillId="34" borderId="0" xfId="0" applyNumberFormat="1" applyFont="1" applyFill="1" applyAlignment="1">
      <alignment/>
    </xf>
    <xf numFmtId="10" fontId="2" fillId="35" borderId="0" xfId="52" applyNumberFormat="1" applyFont="1" applyFill="1" applyAlignment="1">
      <alignment/>
    </xf>
    <xf numFmtId="0" fontId="2" fillId="0" borderId="0" xfId="0" applyFont="1" applyAlignment="1">
      <alignment/>
    </xf>
    <xf numFmtId="0" fontId="2" fillId="33" borderId="0" xfId="0" applyFont="1" applyFill="1" applyAlignment="1">
      <alignment horizontal="center" vertical="center"/>
    </xf>
    <xf numFmtId="0" fontId="2" fillId="33" borderId="11" xfId="0" applyFont="1" applyFill="1" applyBorder="1" applyAlignment="1">
      <alignment horizontal="center" vertical="center"/>
    </xf>
    <xf numFmtId="167" fontId="3" fillId="36" borderId="0" xfId="46" applyNumberFormat="1" applyFont="1" applyFill="1" applyAlignment="1">
      <alignment horizontal="right"/>
    </xf>
    <xf numFmtId="167" fontId="2" fillId="36" borderId="0" xfId="46" applyNumberFormat="1" applyFont="1" applyFill="1" applyAlignment="1">
      <alignment/>
    </xf>
    <xf numFmtId="166" fontId="2" fillId="36" borderId="0" xfId="52" applyNumberFormat="1" applyFont="1" applyFill="1" applyAlignment="1">
      <alignment horizontal="center"/>
    </xf>
    <xf numFmtId="167" fontId="3" fillId="36" borderId="0" xfId="46" applyNumberFormat="1" applyFont="1" applyFill="1" applyAlignment="1">
      <alignment/>
    </xf>
    <xf numFmtId="166" fontId="2" fillId="36" borderId="0" xfId="52" applyNumberFormat="1" applyFont="1" applyFill="1" applyAlignment="1">
      <alignment horizontal="left" indent="6"/>
    </xf>
    <xf numFmtId="0" fontId="2" fillId="0" borderId="0" xfId="0" applyFont="1" applyFill="1" applyAlignment="1">
      <alignment horizontal="left" indent="2"/>
    </xf>
    <xf numFmtId="0" fontId="3" fillId="34" borderId="10" xfId="0" applyFont="1" applyFill="1" applyBorder="1" applyAlignment="1">
      <alignment/>
    </xf>
    <xf numFmtId="169" fontId="2" fillId="36" borderId="0" xfId="46" applyNumberFormat="1" applyFont="1" applyFill="1" applyAlignment="1">
      <alignment/>
    </xf>
    <xf numFmtId="167" fontId="2" fillId="36" borderId="0" xfId="0" applyNumberFormat="1" applyFont="1" applyFill="1" applyAlignment="1">
      <alignment/>
    </xf>
    <xf numFmtId="0" fontId="2" fillId="33" borderId="0" xfId="0" applyFont="1" applyFill="1" applyAlignment="1">
      <alignment horizontal="left" indent="4"/>
    </xf>
    <xf numFmtId="0" fontId="2" fillId="35" borderId="0" xfId="0" applyFont="1" applyFill="1" applyAlignment="1">
      <alignment horizontal="center"/>
    </xf>
    <xf numFmtId="0" fontId="2" fillId="34" borderId="10" xfId="0" applyFont="1" applyFill="1" applyBorder="1" applyAlignment="1">
      <alignment horizontal="left"/>
    </xf>
    <xf numFmtId="14" fontId="2" fillId="35" borderId="0" xfId="0" applyNumberFormat="1" applyFont="1" applyFill="1" applyAlignment="1">
      <alignment horizontal="center"/>
    </xf>
    <xf numFmtId="0" fontId="3" fillId="34" borderId="10" xfId="0" applyFont="1" applyFill="1" applyBorder="1" applyAlignment="1">
      <alignment horizontal="center"/>
    </xf>
    <xf numFmtId="169" fontId="2" fillId="35" borderId="0" xfId="46" applyNumberFormat="1" applyFont="1" applyFill="1" applyAlignment="1">
      <alignment/>
    </xf>
    <xf numFmtId="0" fontId="42" fillId="35" borderId="0" xfId="44" applyFill="1" applyAlignment="1" applyProtection="1">
      <alignment/>
      <protection/>
    </xf>
    <xf numFmtId="0" fontId="2" fillId="35" borderId="12" xfId="0" applyFont="1" applyFill="1" applyBorder="1" applyAlignment="1">
      <alignment/>
    </xf>
    <xf numFmtId="0" fontId="2" fillId="35" borderId="13" xfId="0" applyFont="1"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2" fillId="33" borderId="0" xfId="0" applyFont="1" applyFill="1" applyBorder="1" applyAlignment="1">
      <alignment horizontal="center"/>
    </xf>
    <xf numFmtId="166" fontId="2" fillId="33" borderId="0" xfId="0" applyNumberFormat="1" applyFont="1" applyFill="1" applyAlignment="1">
      <alignment horizontal="center"/>
    </xf>
    <xf numFmtId="0" fontId="3" fillId="33" borderId="0" xfId="0" applyFont="1" applyFill="1" applyBorder="1" applyAlignment="1">
      <alignment horizontal="center"/>
    </xf>
    <xf numFmtId="0" fontId="2" fillId="33" borderId="16" xfId="0" applyFont="1" applyFill="1" applyBorder="1" applyAlignment="1">
      <alignment vertical="top"/>
    </xf>
    <xf numFmtId="0" fontId="2" fillId="33" borderId="0" xfId="0" applyFont="1" applyFill="1" applyBorder="1" applyAlignment="1">
      <alignment vertical="top"/>
    </xf>
    <xf numFmtId="0" fontId="0" fillId="35" borderId="0" xfId="0" applyFill="1" applyBorder="1" applyAlignment="1">
      <alignment/>
    </xf>
    <xf numFmtId="0" fontId="2" fillId="33" borderId="13" xfId="0" applyFont="1" applyFill="1" applyBorder="1" applyAlignment="1">
      <alignment horizontal="left" indent="2"/>
    </xf>
    <xf numFmtId="0" fontId="3" fillId="33" borderId="13" xfId="0" applyFont="1" applyFill="1" applyBorder="1" applyAlignment="1">
      <alignment/>
    </xf>
    <xf numFmtId="0" fontId="2" fillId="33" borderId="13" xfId="0" applyFont="1" applyFill="1" applyBorder="1" applyAlignment="1">
      <alignment horizontal="left" indent="4"/>
    </xf>
    <xf numFmtId="0" fontId="2" fillId="0" borderId="13" xfId="0" applyFont="1" applyFill="1" applyBorder="1" applyAlignment="1">
      <alignment horizontal="left" indent="2"/>
    </xf>
    <xf numFmtId="0" fontId="2" fillId="33" borderId="17" xfId="0" applyFont="1" applyFill="1" applyBorder="1" applyAlignment="1">
      <alignment vertical="top" wrapText="1"/>
    </xf>
    <xf numFmtId="0" fontId="2" fillId="33" borderId="12" xfId="0" applyFont="1" applyFill="1" applyBorder="1" applyAlignment="1">
      <alignment vertical="top" wrapText="1"/>
    </xf>
    <xf numFmtId="0" fontId="3" fillId="33" borderId="18" xfId="0" applyFont="1" applyFill="1" applyBorder="1" applyAlignment="1">
      <alignment/>
    </xf>
    <xf numFmtId="0" fontId="6" fillId="33" borderId="0" xfId="0" applyFont="1" applyFill="1" applyAlignment="1">
      <alignment horizontal="left" indent="2"/>
    </xf>
    <xf numFmtId="0" fontId="6" fillId="33" borderId="13" xfId="0" applyFont="1" applyFill="1" applyBorder="1" applyAlignment="1">
      <alignment horizontal="left" indent="2"/>
    </xf>
    <xf numFmtId="0" fontId="7" fillId="33" borderId="0" xfId="0" applyFont="1" applyFill="1" applyAlignment="1">
      <alignment/>
    </xf>
    <xf numFmtId="167" fontId="6" fillId="35" borderId="0" xfId="46" applyNumberFormat="1" applyFont="1" applyFill="1" applyAlignment="1">
      <alignment/>
    </xf>
    <xf numFmtId="0" fontId="6" fillId="33" borderId="0" xfId="0" applyFont="1" applyFill="1" applyAlignment="1">
      <alignment/>
    </xf>
    <xf numFmtId="0" fontId="2" fillId="33" borderId="0" xfId="0" applyFont="1" applyFill="1" applyBorder="1" applyAlignment="1">
      <alignment vertical="top" wrapText="1"/>
    </xf>
    <xf numFmtId="0" fontId="3" fillId="0" borderId="0" xfId="0" applyFont="1" applyFill="1" applyBorder="1" applyAlignment="1">
      <alignment horizontal="left" vertical="top" wrapText="1"/>
    </xf>
    <xf numFmtId="0" fontId="2" fillId="0" borderId="0" xfId="0" applyFont="1" applyFill="1" applyBorder="1" applyAlignment="1">
      <alignment horizontal="left" vertical="top" wrapText="1"/>
    </xf>
    <xf numFmtId="0" fontId="3" fillId="34" borderId="19" xfId="0" applyFont="1" applyFill="1" applyBorder="1" applyAlignment="1">
      <alignment wrapText="1"/>
    </xf>
    <xf numFmtId="0" fontId="2" fillId="0" borderId="18" xfId="0" applyFont="1" applyFill="1" applyBorder="1" applyAlignment="1">
      <alignment horizontal="left" vertical="top" wrapText="1"/>
    </xf>
    <xf numFmtId="0" fontId="2" fillId="33" borderId="0" xfId="0" applyFont="1" applyFill="1" applyBorder="1" applyAlignment="1">
      <alignment horizontal="left" vertical="top" wrapText="1"/>
    </xf>
    <xf numFmtId="167" fontId="13" fillId="37" borderId="0" xfId="46" applyNumberFormat="1" applyFont="1" applyFill="1" applyAlignment="1">
      <alignment/>
    </xf>
    <xf numFmtId="0" fontId="10" fillId="37" borderId="0" xfId="0" applyFont="1" applyFill="1" applyAlignment="1">
      <alignment horizontal="left" indent="2"/>
    </xf>
    <xf numFmtId="0" fontId="13" fillId="37" borderId="13" xfId="0" applyFont="1" applyFill="1" applyBorder="1" applyAlignment="1">
      <alignment horizontal="left" indent="2"/>
    </xf>
    <xf numFmtId="0" fontId="13" fillId="37" borderId="0" xfId="0" applyFont="1" applyFill="1" applyAlignment="1">
      <alignment horizontal="left" indent="2"/>
    </xf>
    <xf numFmtId="0" fontId="14" fillId="37" borderId="0" xfId="0" applyFont="1" applyFill="1" applyAlignment="1">
      <alignment/>
    </xf>
    <xf numFmtId="0" fontId="13" fillId="37" borderId="0" xfId="0" applyFont="1" applyFill="1" applyAlignment="1">
      <alignment/>
    </xf>
    <xf numFmtId="0" fontId="2" fillId="38" borderId="13" xfId="0" applyFont="1" applyFill="1" applyBorder="1" applyAlignment="1">
      <alignment/>
    </xf>
    <xf numFmtId="0" fontId="2" fillId="38" borderId="15" xfId="0" applyFont="1" applyFill="1" applyBorder="1" applyAlignment="1">
      <alignment/>
    </xf>
    <xf numFmtId="0" fontId="2" fillId="0" borderId="0" xfId="0" applyFont="1" applyAlignment="1">
      <alignment wrapText="1"/>
    </xf>
    <xf numFmtId="0" fontId="13" fillId="0" borderId="13" xfId="0" applyFont="1" applyBorder="1" applyAlignment="1">
      <alignment/>
    </xf>
    <xf numFmtId="0" fontId="13" fillId="0" borderId="15" xfId="0" applyFont="1" applyBorder="1" applyAlignment="1">
      <alignment/>
    </xf>
    <xf numFmtId="0" fontId="15" fillId="33" borderId="0" xfId="0" applyFont="1" applyFill="1" applyAlignment="1">
      <alignment horizontal="left" indent="2"/>
    </xf>
    <xf numFmtId="0" fontId="15" fillId="33" borderId="0" xfId="0" applyFont="1" applyFill="1" applyAlignment="1" quotePrefix="1">
      <alignment horizontal="left" indent="2"/>
    </xf>
    <xf numFmtId="0" fontId="6" fillId="33" borderId="0" xfId="0" applyFont="1" applyFill="1" applyAlignment="1">
      <alignment horizontal="left" wrapText="1" indent="2"/>
    </xf>
    <xf numFmtId="0" fontId="11" fillId="33" borderId="0" xfId="0" applyFont="1" applyFill="1" applyAlignment="1">
      <alignment horizontal="left" indent="2"/>
    </xf>
    <xf numFmtId="0" fontId="3" fillId="34" borderId="15" xfId="0" applyFont="1" applyFill="1" applyBorder="1" applyAlignment="1">
      <alignment wrapText="1"/>
    </xf>
    <xf numFmtId="167" fontId="2" fillId="34" borderId="0" xfId="46" applyNumberFormat="1" applyFont="1" applyFill="1" applyAlignment="1">
      <alignment/>
    </xf>
    <xf numFmtId="0" fontId="2" fillId="0" borderId="0" xfId="0" applyFont="1" applyAlignment="1">
      <alignment/>
    </xf>
    <xf numFmtId="0" fontId="16" fillId="33" borderId="0" xfId="0" applyFont="1" applyFill="1" applyAlignment="1">
      <alignment wrapText="1"/>
    </xf>
    <xf numFmtId="0" fontId="3" fillId="33" borderId="10" xfId="0" applyFont="1" applyFill="1" applyBorder="1" applyAlignment="1">
      <alignment/>
    </xf>
    <xf numFmtId="0" fontId="3" fillId="39" borderId="13" xfId="0" applyFont="1" applyFill="1" applyBorder="1" applyAlignment="1">
      <alignment/>
    </xf>
    <xf numFmtId="0" fontId="2" fillId="0" borderId="0" xfId="0" applyFont="1" applyFill="1" applyAlignment="1">
      <alignment/>
    </xf>
    <xf numFmtId="170" fontId="2" fillId="35" borderId="0" xfId="46" applyNumberFormat="1" applyFont="1" applyFill="1" applyAlignment="1">
      <alignment/>
    </xf>
    <xf numFmtId="1" fontId="2" fillId="35" borderId="0" xfId="52" applyNumberFormat="1" applyFont="1" applyFill="1" applyAlignment="1">
      <alignment/>
    </xf>
    <xf numFmtId="168" fontId="2" fillId="33" borderId="0" xfId="46" applyNumberFormat="1" applyFont="1" applyFill="1" applyAlignment="1">
      <alignment/>
    </xf>
    <xf numFmtId="0" fontId="2" fillId="33" borderId="0" xfId="0" applyFont="1" applyFill="1" applyAlignment="1">
      <alignment horizontal="left" indent="2"/>
    </xf>
    <xf numFmtId="0" fontId="2" fillId="34" borderId="20" xfId="0" applyFont="1" applyFill="1" applyBorder="1" applyAlignment="1">
      <alignment horizontal="left" vertical="center" wrapText="1"/>
    </xf>
    <xf numFmtId="0" fontId="2" fillId="34" borderId="21" xfId="0" applyFont="1" applyFill="1" applyBorder="1" applyAlignment="1">
      <alignment horizontal="left" vertical="center" wrapText="1"/>
    </xf>
    <xf numFmtId="0" fontId="2" fillId="34" borderId="22" xfId="0" applyFont="1" applyFill="1" applyBorder="1" applyAlignment="1">
      <alignment horizontal="left" vertical="center" wrapText="1"/>
    </xf>
    <xf numFmtId="0" fontId="2" fillId="34" borderId="23" xfId="0" applyFont="1" applyFill="1" applyBorder="1" applyAlignment="1">
      <alignment horizontal="left" vertical="center" wrapText="1"/>
    </xf>
    <xf numFmtId="0" fontId="2" fillId="34" borderId="0" xfId="0" applyFont="1" applyFill="1" applyBorder="1" applyAlignment="1">
      <alignment horizontal="left" vertical="center" wrapText="1"/>
    </xf>
    <xf numFmtId="0" fontId="2" fillId="34" borderId="24" xfId="0" applyFont="1" applyFill="1" applyBorder="1" applyAlignment="1">
      <alignment horizontal="left" vertical="center" wrapText="1"/>
    </xf>
    <xf numFmtId="0" fontId="2" fillId="34" borderId="25" xfId="0" applyFont="1" applyFill="1" applyBorder="1" applyAlignment="1">
      <alignment horizontal="left" vertical="center" wrapText="1"/>
    </xf>
    <xf numFmtId="0" fontId="2" fillId="34" borderId="26" xfId="0" applyFont="1" applyFill="1" applyBorder="1" applyAlignment="1">
      <alignment horizontal="left" vertical="center" wrapText="1"/>
    </xf>
    <xf numFmtId="0" fontId="2" fillId="34" borderId="27" xfId="0" applyFont="1" applyFill="1" applyBorder="1" applyAlignment="1">
      <alignment horizontal="left" vertical="center" wrapText="1"/>
    </xf>
    <xf numFmtId="0" fontId="2" fillId="35" borderId="0" xfId="0" applyFont="1" applyFill="1" applyAlignment="1">
      <alignment horizontal="center"/>
    </xf>
    <xf numFmtId="0" fontId="3" fillId="34" borderId="18" xfId="0" applyFont="1" applyFill="1" applyBorder="1" applyAlignment="1">
      <alignment horizontal="center" wrapText="1"/>
    </xf>
    <xf numFmtId="0" fontId="3" fillId="34" borderId="15" xfId="0" applyFont="1" applyFill="1" applyBorder="1" applyAlignment="1">
      <alignment horizontal="center" wrapText="1"/>
    </xf>
    <xf numFmtId="0" fontId="3" fillId="34" borderId="28" xfId="0" applyFont="1" applyFill="1" applyBorder="1" applyAlignment="1">
      <alignment horizontal="center" wrapText="1"/>
    </xf>
    <xf numFmtId="0" fontId="3" fillId="34" borderId="29" xfId="0" applyFont="1" applyFill="1" applyBorder="1" applyAlignment="1">
      <alignment horizontal="center" wrapText="1"/>
    </xf>
    <xf numFmtId="0" fontId="3" fillId="34" borderId="10" xfId="0" applyFont="1" applyFill="1" applyBorder="1" applyAlignment="1">
      <alignment horizontal="center"/>
    </xf>
    <xf numFmtId="0" fontId="2" fillId="40" borderId="16" xfId="0" applyFont="1" applyFill="1" applyBorder="1" applyAlignment="1">
      <alignment horizontal="left" vertical="top" wrapText="1"/>
    </xf>
    <xf numFmtId="0" fontId="2" fillId="40" borderId="0" xfId="0" applyFont="1" applyFill="1" applyBorder="1" applyAlignment="1">
      <alignment horizontal="left" vertical="top" wrapText="1"/>
    </xf>
    <xf numFmtId="0" fontId="17" fillId="41" borderId="10" xfId="0" applyFont="1" applyFill="1" applyBorder="1" applyAlignment="1">
      <alignment horizontal="center" vertical="center"/>
    </xf>
    <xf numFmtId="0" fontId="2" fillId="40" borderId="17" xfId="0" applyFont="1" applyFill="1" applyBorder="1" applyAlignment="1">
      <alignment horizontal="left" vertical="top" wrapText="1"/>
    </xf>
    <xf numFmtId="0" fontId="2" fillId="40" borderId="30" xfId="0" applyFont="1" applyFill="1" applyBorder="1" applyAlignment="1">
      <alignment horizontal="left" vertical="top" wrapText="1"/>
    </xf>
    <xf numFmtId="0" fontId="2" fillId="40" borderId="12" xfId="0" applyFont="1" applyFill="1" applyBorder="1" applyAlignment="1">
      <alignment horizontal="left" vertical="top" wrapText="1"/>
    </xf>
    <xf numFmtId="0" fontId="2" fillId="40" borderId="31" xfId="0" applyFont="1" applyFill="1" applyBorder="1" applyAlignment="1">
      <alignment horizontal="left" vertical="top" wrapText="1"/>
    </xf>
    <xf numFmtId="0" fontId="2" fillId="40" borderId="14" xfId="0" applyFont="1" applyFill="1" applyBorder="1" applyAlignment="1">
      <alignment horizontal="left" vertical="top" wrapText="1"/>
    </xf>
    <xf numFmtId="0" fontId="2" fillId="40" borderId="11" xfId="0" applyFont="1" applyFill="1" applyBorder="1" applyAlignment="1">
      <alignment horizontal="left" vertical="top" wrapText="1"/>
    </xf>
    <xf numFmtId="0" fontId="2" fillId="40" borderId="32" xfId="0" applyFont="1" applyFill="1" applyBorder="1" applyAlignment="1">
      <alignment horizontal="left" vertical="top" wrapText="1"/>
    </xf>
    <xf numFmtId="0" fontId="17" fillId="42" borderId="10" xfId="0" applyFont="1" applyFill="1" applyBorder="1" applyAlignment="1">
      <alignment horizontal="center" vertical="center"/>
    </xf>
    <xf numFmtId="14" fontId="2" fillId="35" borderId="0" xfId="0" applyNumberFormat="1" applyFont="1" applyFill="1" applyAlignment="1">
      <alignment horizontal="center"/>
    </xf>
    <xf numFmtId="0" fontId="0" fillId="0" borderId="0" xfId="0" applyAlignment="1">
      <alignment horizontal="center"/>
    </xf>
    <xf numFmtId="0" fontId="0" fillId="0" borderId="16" xfId="0" applyBorder="1" applyAlignment="1">
      <alignment horizontal="left" wrapText="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3:I26"/>
  <sheetViews>
    <sheetView tabSelected="1" zoomScalePageLayoutView="0" workbookViewId="0" topLeftCell="A1">
      <selection activeCell="A1" sqref="A1"/>
    </sheetView>
  </sheetViews>
  <sheetFormatPr defaultColWidth="11.421875" defaultRowHeight="15"/>
  <cols>
    <col min="1" max="16384" width="11.421875" style="1" customWidth="1"/>
  </cols>
  <sheetData>
    <row r="2" ht="15" thickBot="1"/>
    <row r="3" spans="2:9" ht="14.25" customHeight="1">
      <c r="B3" s="91" t="s">
        <v>141</v>
      </c>
      <c r="C3" s="92"/>
      <c r="D3" s="92"/>
      <c r="E3" s="92"/>
      <c r="F3" s="92"/>
      <c r="G3" s="92"/>
      <c r="H3" s="92"/>
      <c r="I3" s="93"/>
    </row>
    <row r="4" spans="2:9" ht="15" customHeight="1">
      <c r="B4" s="94"/>
      <c r="C4" s="95"/>
      <c r="D4" s="95"/>
      <c r="E4" s="95"/>
      <c r="F4" s="95"/>
      <c r="G4" s="95"/>
      <c r="H4" s="95"/>
      <c r="I4" s="96"/>
    </row>
    <row r="5" spans="2:9" ht="15" customHeight="1">
      <c r="B5" s="94"/>
      <c r="C5" s="95"/>
      <c r="D5" s="95"/>
      <c r="E5" s="95"/>
      <c r="F5" s="95"/>
      <c r="G5" s="95"/>
      <c r="H5" s="95"/>
      <c r="I5" s="96"/>
    </row>
    <row r="6" spans="2:9" ht="15" customHeight="1">
      <c r="B6" s="94"/>
      <c r="C6" s="95"/>
      <c r="D6" s="95"/>
      <c r="E6" s="95"/>
      <c r="F6" s="95"/>
      <c r="G6" s="95"/>
      <c r="H6" s="95"/>
      <c r="I6" s="96"/>
    </row>
    <row r="7" spans="2:9" ht="15" customHeight="1">
      <c r="B7" s="94"/>
      <c r="C7" s="95"/>
      <c r="D7" s="95"/>
      <c r="E7" s="95"/>
      <c r="F7" s="95"/>
      <c r="G7" s="95"/>
      <c r="H7" s="95"/>
      <c r="I7" s="96"/>
    </row>
    <row r="8" spans="2:9" ht="15" customHeight="1">
      <c r="B8" s="94"/>
      <c r="C8" s="95"/>
      <c r="D8" s="95"/>
      <c r="E8" s="95"/>
      <c r="F8" s="95"/>
      <c r="G8" s="95"/>
      <c r="H8" s="95"/>
      <c r="I8" s="96"/>
    </row>
    <row r="9" spans="2:9" ht="15" customHeight="1">
      <c r="B9" s="94"/>
      <c r="C9" s="95"/>
      <c r="D9" s="95"/>
      <c r="E9" s="95"/>
      <c r="F9" s="95"/>
      <c r="G9" s="95"/>
      <c r="H9" s="95"/>
      <c r="I9" s="96"/>
    </row>
    <row r="10" spans="2:9" ht="15" customHeight="1">
      <c r="B10" s="94"/>
      <c r="C10" s="95"/>
      <c r="D10" s="95"/>
      <c r="E10" s="95"/>
      <c r="F10" s="95"/>
      <c r="G10" s="95"/>
      <c r="H10" s="95"/>
      <c r="I10" s="96"/>
    </row>
    <row r="11" spans="2:9" ht="15" customHeight="1">
      <c r="B11" s="94"/>
      <c r="C11" s="95"/>
      <c r="D11" s="95"/>
      <c r="E11" s="95"/>
      <c r="F11" s="95"/>
      <c r="G11" s="95"/>
      <c r="H11" s="95"/>
      <c r="I11" s="96"/>
    </row>
    <row r="12" spans="2:9" ht="15" customHeight="1">
      <c r="B12" s="94"/>
      <c r="C12" s="95"/>
      <c r="D12" s="95"/>
      <c r="E12" s="95"/>
      <c r="F12" s="95"/>
      <c r="G12" s="95"/>
      <c r="H12" s="95"/>
      <c r="I12" s="96"/>
    </row>
    <row r="13" spans="2:9" ht="15" customHeight="1">
      <c r="B13" s="94"/>
      <c r="C13" s="95"/>
      <c r="D13" s="95"/>
      <c r="E13" s="95"/>
      <c r="F13" s="95"/>
      <c r="G13" s="95"/>
      <c r="H13" s="95"/>
      <c r="I13" s="96"/>
    </row>
    <row r="14" spans="2:9" ht="15" customHeight="1">
      <c r="B14" s="94"/>
      <c r="C14" s="95"/>
      <c r="D14" s="95"/>
      <c r="E14" s="95"/>
      <c r="F14" s="95"/>
      <c r="G14" s="95"/>
      <c r="H14" s="95"/>
      <c r="I14" s="96"/>
    </row>
    <row r="15" spans="2:9" ht="15" customHeight="1">
      <c r="B15" s="94"/>
      <c r="C15" s="95"/>
      <c r="D15" s="95"/>
      <c r="E15" s="95"/>
      <c r="F15" s="95"/>
      <c r="G15" s="95"/>
      <c r="H15" s="95"/>
      <c r="I15" s="96"/>
    </row>
    <row r="16" spans="2:9" ht="15" customHeight="1">
      <c r="B16" s="94"/>
      <c r="C16" s="95"/>
      <c r="D16" s="95"/>
      <c r="E16" s="95"/>
      <c r="F16" s="95"/>
      <c r="G16" s="95"/>
      <c r="H16" s="95"/>
      <c r="I16" s="96"/>
    </row>
    <row r="17" spans="2:9" ht="15" customHeight="1">
      <c r="B17" s="94"/>
      <c r="C17" s="95"/>
      <c r="D17" s="95"/>
      <c r="E17" s="95"/>
      <c r="F17" s="95"/>
      <c r="G17" s="95"/>
      <c r="H17" s="95"/>
      <c r="I17" s="96"/>
    </row>
    <row r="18" spans="2:9" ht="15" customHeight="1">
      <c r="B18" s="94"/>
      <c r="C18" s="95"/>
      <c r="D18" s="95"/>
      <c r="E18" s="95"/>
      <c r="F18" s="95"/>
      <c r="G18" s="95"/>
      <c r="H18" s="95"/>
      <c r="I18" s="96"/>
    </row>
    <row r="19" spans="2:9" ht="15" customHeight="1">
      <c r="B19" s="94"/>
      <c r="C19" s="95"/>
      <c r="D19" s="95"/>
      <c r="E19" s="95"/>
      <c r="F19" s="95"/>
      <c r="G19" s="95"/>
      <c r="H19" s="95"/>
      <c r="I19" s="96"/>
    </row>
    <row r="20" spans="2:9" ht="15" customHeight="1">
      <c r="B20" s="94"/>
      <c r="C20" s="95"/>
      <c r="D20" s="95"/>
      <c r="E20" s="95"/>
      <c r="F20" s="95"/>
      <c r="G20" s="95"/>
      <c r="H20" s="95"/>
      <c r="I20" s="96"/>
    </row>
    <row r="21" spans="2:9" ht="15" customHeight="1">
      <c r="B21" s="94"/>
      <c r="C21" s="95"/>
      <c r="D21" s="95"/>
      <c r="E21" s="95"/>
      <c r="F21" s="95"/>
      <c r="G21" s="95"/>
      <c r="H21" s="95"/>
      <c r="I21" s="96"/>
    </row>
    <row r="22" spans="2:9" ht="15" customHeight="1">
      <c r="B22" s="94"/>
      <c r="C22" s="95"/>
      <c r="D22" s="95"/>
      <c r="E22" s="95"/>
      <c r="F22" s="95"/>
      <c r="G22" s="95"/>
      <c r="H22" s="95"/>
      <c r="I22" s="96"/>
    </row>
    <row r="23" spans="2:9" ht="15" customHeight="1">
      <c r="B23" s="94"/>
      <c r="C23" s="95"/>
      <c r="D23" s="95"/>
      <c r="E23" s="95"/>
      <c r="F23" s="95"/>
      <c r="G23" s="95"/>
      <c r="H23" s="95"/>
      <c r="I23" s="96"/>
    </row>
    <row r="24" spans="2:9" ht="15" customHeight="1">
      <c r="B24" s="94"/>
      <c r="C24" s="95"/>
      <c r="D24" s="95"/>
      <c r="E24" s="95"/>
      <c r="F24" s="95"/>
      <c r="G24" s="95"/>
      <c r="H24" s="95"/>
      <c r="I24" s="96"/>
    </row>
    <row r="25" spans="2:9" ht="15" customHeight="1">
      <c r="B25" s="94"/>
      <c r="C25" s="95"/>
      <c r="D25" s="95"/>
      <c r="E25" s="95"/>
      <c r="F25" s="95"/>
      <c r="G25" s="95"/>
      <c r="H25" s="95"/>
      <c r="I25" s="96"/>
    </row>
    <row r="26" spans="2:9" ht="15" customHeight="1" thickBot="1">
      <c r="B26" s="97"/>
      <c r="C26" s="98"/>
      <c r="D26" s="98"/>
      <c r="E26" s="98"/>
      <c r="F26" s="98"/>
      <c r="G26" s="98"/>
      <c r="H26" s="98"/>
      <c r="I26" s="99"/>
    </row>
    <row r="27" ht="15" customHeight="1"/>
    <row r="28" ht="15" customHeight="1"/>
    <row r="29" ht="15" customHeight="1"/>
    <row r="30" ht="15" customHeight="1"/>
    <row r="31" ht="15" customHeight="1"/>
    <row r="32" ht="15" customHeight="1"/>
  </sheetData>
  <sheetProtection/>
  <mergeCells count="1">
    <mergeCell ref="B3:I26"/>
  </mergeCells>
  <printOptions/>
  <pageMargins left="0.7" right="0.7" top="0.75" bottom="0.75" header="0.3" footer="0.3"/>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B2:J45"/>
  <sheetViews>
    <sheetView showGridLines="0" zoomScalePageLayoutView="0" workbookViewId="0" topLeftCell="A1">
      <selection activeCell="A1" sqref="A1"/>
    </sheetView>
  </sheetViews>
  <sheetFormatPr defaultColWidth="11.421875" defaultRowHeight="15"/>
  <cols>
    <col min="1" max="1" width="11.421875" style="18" customWidth="1"/>
    <col min="2" max="2" width="25.421875" style="18" customWidth="1"/>
    <col min="3" max="3" width="35.00390625" style="18" customWidth="1"/>
    <col min="4" max="4" width="22.28125" style="18" customWidth="1"/>
    <col min="5" max="5" width="21.421875" style="18" customWidth="1"/>
    <col min="6" max="6" width="19.57421875" style="18" customWidth="1"/>
    <col min="7" max="7" width="19.28125" style="18" customWidth="1"/>
    <col min="8" max="8" width="21.28125" style="18" customWidth="1"/>
    <col min="9" max="9" width="21.7109375" style="18" customWidth="1"/>
    <col min="10" max="10" width="25.00390625" style="18" customWidth="1"/>
    <col min="11" max="16384" width="11.421875" style="18" customWidth="1"/>
  </cols>
  <sheetData>
    <row r="1" ht="14.25"/>
    <row r="2" ht="14.25">
      <c r="B2" s="18" t="s">
        <v>140</v>
      </c>
    </row>
    <row r="3" ht="14.25"/>
    <row r="4" ht="14.25"/>
    <row r="5" ht="14.25"/>
    <row r="6" spans="2:5" ht="15">
      <c r="B6" s="27" t="s">
        <v>84</v>
      </c>
      <c r="C6" s="27"/>
      <c r="D6" s="27"/>
      <c r="E6" s="27"/>
    </row>
    <row r="7" ht="14.25"/>
    <row r="8" spans="2:4" ht="14.25">
      <c r="B8" s="18" t="s">
        <v>89</v>
      </c>
      <c r="D8" s="9"/>
    </row>
    <row r="9" spans="2:4" ht="14.25">
      <c r="B9" s="86" t="s">
        <v>132</v>
      </c>
      <c r="C9" s="86"/>
      <c r="D9" s="9"/>
    </row>
    <row r="11" spans="2:10" s="73" customFormat="1" ht="15">
      <c r="B11" s="101" t="s">
        <v>69</v>
      </c>
      <c r="C11" s="101" t="s">
        <v>105</v>
      </c>
      <c r="D11" s="101" t="s">
        <v>82</v>
      </c>
      <c r="E11" s="103" t="s">
        <v>87</v>
      </c>
      <c r="F11" s="104"/>
      <c r="G11" s="103" t="s">
        <v>86</v>
      </c>
      <c r="H11" s="104"/>
      <c r="I11" s="101" t="s">
        <v>88</v>
      </c>
      <c r="J11" s="101" t="s">
        <v>85</v>
      </c>
    </row>
    <row r="12" spans="2:10" s="73" customFormat="1" ht="30">
      <c r="B12" s="102"/>
      <c r="C12" s="102"/>
      <c r="D12" s="102"/>
      <c r="E12" s="80" t="s">
        <v>129</v>
      </c>
      <c r="F12" s="80" t="s">
        <v>130</v>
      </c>
      <c r="G12" s="80" t="s">
        <v>131</v>
      </c>
      <c r="H12" s="80" t="s">
        <v>130</v>
      </c>
      <c r="I12" s="102"/>
      <c r="J12" s="102"/>
    </row>
    <row r="13" spans="2:10" ht="14.25">
      <c r="B13" s="37"/>
      <c r="C13" s="37"/>
      <c r="D13" s="38"/>
      <c r="E13" s="38"/>
      <c r="F13" s="38"/>
      <c r="G13" s="38"/>
      <c r="H13" s="38"/>
      <c r="I13" s="71">
        <f>D13*(E13+F13-G13+H13)</f>
        <v>0</v>
      </c>
      <c r="J13" s="38"/>
    </row>
    <row r="14" spans="2:10" ht="14.25">
      <c r="B14" s="37"/>
      <c r="C14" s="37"/>
      <c r="D14" s="38"/>
      <c r="E14" s="38"/>
      <c r="F14" s="38"/>
      <c r="G14" s="38"/>
      <c r="H14" s="38"/>
      <c r="I14" s="71">
        <f aca="true" t="shared" si="0" ref="I14:I22">D14*(E14+F14-G14+H14)</f>
        <v>0</v>
      </c>
      <c r="J14" s="38"/>
    </row>
    <row r="15" spans="2:10" ht="14.25">
      <c r="B15" s="37"/>
      <c r="C15" s="37"/>
      <c r="D15" s="38"/>
      <c r="E15" s="38"/>
      <c r="F15" s="38"/>
      <c r="G15" s="38"/>
      <c r="H15" s="38"/>
      <c r="I15" s="71">
        <f t="shared" si="0"/>
        <v>0</v>
      </c>
      <c r="J15" s="38"/>
    </row>
    <row r="16" spans="2:10" ht="14.25">
      <c r="B16" s="37"/>
      <c r="C16" s="37"/>
      <c r="D16" s="38"/>
      <c r="E16" s="38"/>
      <c r="F16" s="38"/>
      <c r="G16" s="38"/>
      <c r="H16" s="38"/>
      <c r="I16" s="71">
        <f t="shared" si="0"/>
        <v>0</v>
      </c>
      <c r="J16" s="38"/>
    </row>
    <row r="17" spans="2:10" ht="14.25">
      <c r="B17" s="37"/>
      <c r="C17" s="37"/>
      <c r="D17" s="38"/>
      <c r="E17" s="38"/>
      <c r="F17" s="38"/>
      <c r="G17" s="38"/>
      <c r="H17" s="38"/>
      <c r="I17" s="71">
        <f t="shared" si="0"/>
        <v>0</v>
      </c>
      <c r="J17" s="38"/>
    </row>
    <row r="18" spans="2:10" ht="14.25">
      <c r="B18" s="37"/>
      <c r="C18" s="37"/>
      <c r="D18" s="38"/>
      <c r="E18" s="38"/>
      <c r="F18" s="38"/>
      <c r="G18" s="38"/>
      <c r="H18" s="38"/>
      <c r="I18" s="71">
        <f t="shared" si="0"/>
        <v>0</v>
      </c>
      <c r="J18" s="38"/>
    </row>
    <row r="19" spans="2:10" ht="14.25">
      <c r="B19" s="37"/>
      <c r="C19" s="37"/>
      <c r="D19" s="38"/>
      <c r="E19" s="38"/>
      <c r="F19" s="38"/>
      <c r="G19" s="38"/>
      <c r="H19" s="38"/>
      <c r="I19" s="71">
        <f t="shared" si="0"/>
        <v>0</v>
      </c>
      <c r="J19" s="38"/>
    </row>
    <row r="20" spans="2:10" ht="14.25">
      <c r="B20" s="37"/>
      <c r="C20" s="37"/>
      <c r="D20" s="38"/>
      <c r="E20" s="38"/>
      <c r="F20" s="38"/>
      <c r="G20" s="38"/>
      <c r="H20" s="38"/>
      <c r="I20" s="71">
        <f t="shared" si="0"/>
        <v>0</v>
      </c>
      <c r="J20" s="38"/>
    </row>
    <row r="21" spans="2:10" ht="14.25">
      <c r="B21" s="37"/>
      <c r="C21" s="37"/>
      <c r="D21" s="38"/>
      <c r="E21" s="38"/>
      <c r="F21" s="38"/>
      <c r="G21" s="38"/>
      <c r="H21" s="38"/>
      <c r="I21" s="71">
        <f t="shared" si="0"/>
        <v>0</v>
      </c>
      <c r="J21" s="38"/>
    </row>
    <row r="22" spans="2:10" ht="14.25">
      <c r="B22" s="39"/>
      <c r="C22" s="39"/>
      <c r="D22" s="40"/>
      <c r="E22" s="40"/>
      <c r="F22" s="40"/>
      <c r="G22" s="40"/>
      <c r="H22" s="40"/>
      <c r="I22" s="72">
        <f t="shared" si="0"/>
        <v>0</v>
      </c>
      <c r="J22" s="40"/>
    </row>
    <row r="26" spans="2:5" ht="15">
      <c r="B26" s="27" t="s">
        <v>90</v>
      </c>
      <c r="C26" s="27"/>
      <c r="D26" s="27"/>
      <c r="E26" s="27"/>
    </row>
    <row r="28" ht="14.25">
      <c r="B28" s="18" t="s">
        <v>101</v>
      </c>
    </row>
    <row r="30" spans="2:5" ht="30">
      <c r="B30" s="62" t="s">
        <v>91</v>
      </c>
      <c r="C30" s="62" t="s">
        <v>82</v>
      </c>
      <c r="D30" s="62" t="s">
        <v>93</v>
      </c>
      <c r="E30" s="62" t="s">
        <v>92</v>
      </c>
    </row>
    <row r="31" spans="2:5" ht="14.25">
      <c r="B31" s="74" t="s">
        <v>94</v>
      </c>
      <c r="C31" s="38"/>
      <c r="D31" s="38"/>
      <c r="E31" s="38"/>
    </row>
    <row r="32" spans="2:5" ht="14.25">
      <c r="B32" s="74" t="s">
        <v>99</v>
      </c>
      <c r="C32" s="38"/>
      <c r="D32" s="38"/>
      <c r="E32" s="38"/>
    </row>
    <row r="33" spans="2:5" ht="14.25">
      <c r="B33" s="74" t="s">
        <v>100</v>
      </c>
      <c r="C33" s="38"/>
      <c r="D33" s="38"/>
      <c r="E33" s="38"/>
    </row>
    <row r="34" spans="2:5" ht="14.25">
      <c r="B34" s="74"/>
      <c r="C34" s="38"/>
      <c r="D34" s="38"/>
      <c r="E34" s="38"/>
    </row>
    <row r="35" spans="2:5" ht="14.25">
      <c r="B35" s="74"/>
      <c r="C35" s="38"/>
      <c r="D35" s="38"/>
      <c r="E35" s="38"/>
    </row>
    <row r="36" spans="2:5" ht="14.25">
      <c r="B36" s="74"/>
      <c r="C36" s="38"/>
      <c r="D36" s="38"/>
      <c r="E36" s="38"/>
    </row>
    <row r="37" spans="2:5" ht="14.25">
      <c r="B37" s="75"/>
      <c r="C37" s="40"/>
      <c r="D37" s="40"/>
      <c r="E37" s="40"/>
    </row>
    <row r="39" spans="2:7" ht="14.25">
      <c r="B39" s="82" t="s">
        <v>133</v>
      </c>
      <c r="C39" s="82"/>
      <c r="D39" s="82"/>
      <c r="E39" s="82"/>
      <c r="F39" s="82"/>
      <c r="G39" s="82"/>
    </row>
    <row r="40" spans="2:8" ht="14.25">
      <c r="B40" s="100"/>
      <c r="C40" s="100"/>
      <c r="D40" s="100"/>
      <c r="E40" s="100"/>
      <c r="F40" s="100"/>
      <c r="G40" s="100"/>
      <c r="H40" s="100"/>
    </row>
    <row r="41" spans="2:8" ht="14.25">
      <c r="B41" s="100"/>
      <c r="C41" s="100"/>
      <c r="D41" s="100"/>
      <c r="E41" s="100"/>
      <c r="F41" s="100"/>
      <c r="G41" s="100"/>
      <c r="H41" s="100"/>
    </row>
    <row r="42" spans="2:8" ht="14.25">
      <c r="B42" s="100"/>
      <c r="C42" s="100"/>
      <c r="D42" s="100"/>
      <c r="E42" s="100"/>
      <c r="F42" s="100"/>
      <c r="G42" s="100"/>
      <c r="H42" s="100"/>
    </row>
    <row r="43" spans="2:8" ht="14.25">
      <c r="B43" s="100"/>
      <c r="C43" s="100"/>
      <c r="D43" s="100"/>
      <c r="E43" s="100"/>
      <c r="F43" s="100"/>
      <c r="G43" s="100"/>
      <c r="H43" s="100"/>
    </row>
    <row r="44" spans="2:8" ht="14.25">
      <c r="B44" s="100"/>
      <c r="C44" s="100"/>
      <c r="D44" s="100"/>
      <c r="E44" s="100"/>
      <c r="F44" s="100"/>
      <c r="G44" s="100"/>
      <c r="H44" s="100"/>
    </row>
    <row r="45" spans="2:8" ht="14.25">
      <c r="B45" s="100"/>
      <c r="C45" s="100"/>
      <c r="D45" s="100"/>
      <c r="E45" s="100"/>
      <c r="F45" s="100"/>
      <c r="G45" s="100"/>
      <c r="H45" s="100"/>
    </row>
  </sheetData>
  <sheetProtection/>
  <mergeCells count="8">
    <mergeCell ref="B40:H45"/>
    <mergeCell ref="J11:J12"/>
    <mergeCell ref="I11:I12"/>
    <mergeCell ref="E11:F11"/>
    <mergeCell ref="B11:B12"/>
    <mergeCell ref="C11:C12"/>
    <mergeCell ref="D11:D12"/>
    <mergeCell ref="G11:H11"/>
  </mergeCells>
  <dataValidations count="1">
    <dataValidation type="list" allowBlank="1" showInputMessage="1" showErrorMessage="1" sqref="D8">
      <formula1>"OUI , NON"</formula1>
    </dataValidation>
  </dataValidations>
  <printOptions/>
  <pageMargins left="0.7" right="0.7" top="0.75" bottom="0.75" header="0.3" footer="0.3"/>
  <pageSetup fitToHeight="1" fitToWidth="1" horizontalDpi="600" verticalDpi="600" orientation="landscape" paperSize="9" scale="58"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AF160"/>
  <sheetViews>
    <sheetView zoomScale="80" zoomScaleNormal="80" zoomScalePageLayoutView="0" workbookViewId="0" topLeftCell="A1">
      <selection activeCell="B44" sqref="B44"/>
    </sheetView>
  </sheetViews>
  <sheetFormatPr defaultColWidth="11.421875" defaultRowHeight="15"/>
  <cols>
    <col min="1" max="1" width="2.7109375" style="1" customWidth="1"/>
    <col min="2" max="2" width="87.421875" style="1" customWidth="1"/>
    <col min="3" max="3" width="16.421875" style="1" bestFit="1" customWidth="1"/>
    <col min="4" max="4" width="25.421875" style="1" customWidth="1"/>
    <col min="5" max="5" width="23.57421875" style="1" customWidth="1"/>
    <col min="6" max="6" width="23.7109375" style="1" customWidth="1"/>
    <col min="7" max="10" width="15.57421875" style="1" customWidth="1"/>
    <col min="11" max="11" width="18.140625" style="1" customWidth="1"/>
    <col min="12" max="18" width="15.57421875" style="1" customWidth="1"/>
    <col min="19" max="30" width="15.57421875" style="1" bestFit="1" customWidth="1"/>
    <col min="31" max="31" width="16.28125" style="1" customWidth="1"/>
    <col min="32" max="32" width="13.57421875" style="1" customWidth="1"/>
    <col min="33" max="16384" width="11.421875" style="1" customWidth="1"/>
  </cols>
  <sheetData>
    <row r="1" ht="3" customHeight="1"/>
    <row r="2" spans="2:3" ht="14.25">
      <c r="B2" s="13" t="s">
        <v>11</v>
      </c>
      <c r="C2" s="9"/>
    </row>
    <row r="3" ht="3" customHeight="1">
      <c r="B3" s="13"/>
    </row>
    <row r="4" spans="2:3" ht="14.25">
      <c r="B4" s="13" t="s">
        <v>12</v>
      </c>
      <c r="C4" s="22"/>
    </row>
    <row r="5" ht="14.25"/>
    <row r="6" spans="2:6" ht="15">
      <c r="B6" s="27" t="s">
        <v>148</v>
      </c>
      <c r="C6" s="27"/>
      <c r="E6" s="105" t="s">
        <v>62</v>
      </c>
      <c r="F6" s="105"/>
    </row>
    <row r="7" spans="2:3" ht="14.25">
      <c r="B7" s="15"/>
      <c r="C7" s="15"/>
    </row>
    <row r="8" spans="2:6" ht="14.25">
      <c r="B8" s="1" t="s">
        <v>165</v>
      </c>
      <c r="C8" s="15"/>
      <c r="E8" s="1" t="s">
        <v>63</v>
      </c>
      <c r="F8" s="9"/>
    </row>
    <row r="9" spans="2:6" ht="14.25" customHeight="1">
      <c r="B9" s="117"/>
      <c r="C9" s="118"/>
      <c r="E9" s="1" t="s">
        <v>64</v>
      </c>
      <c r="F9" s="9"/>
    </row>
    <row r="10" spans="2:6" ht="14.25" customHeight="1">
      <c r="B10" s="117"/>
      <c r="C10" s="118"/>
      <c r="E10" s="1" t="s">
        <v>66</v>
      </c>
      <c r="F10" s="36"/>
    </row>
    <row r="11" spans="5:6" ht="14.25">
      <c r="E11" s="1" t="s">
        <v>68</v>
      </c>
      <c r="F11" s="9"/>
    </row>
    <row r="12" spans="2:3" ht="14.25">
      <c r="B12" s="1" t="s">
        <v>142</v>
      </c>
      <c r="C12" s="31"/>
    </row>
    <row r="13" spans="2:3" ht="14.25">
      <c r="B13" s="1" t="s">
        <v>65</v>
      </c>
      <c r="C13" s="33"/>
    </row>
    <row r="14" spans="2:3" ht="14.25">
      <c r="B14" s="1" t="s">
        <v>67</v>
      </c>
      <c r="C14" s="33"/>
    </row>
    <row r="15" spans="2:3" ht="14.25">
      <c r="B15" s="1" t="s">
        <v>73</v>
      </c>
      <c r="C15" s="31"/>
    </row>
    <row r="16" spans="2:3" ht="14.25">
      <c r="B16" s="1" t="s">
        <v>79</v>
      </c>
      <c r="C16" s="31"/>
    </row>
    <row r="17" spans="2:3" ht="14.25">
      <c r="B17" s="1" t="s">
        <v>166</v>
      </c>
      <c r="C17" s="31"/>
    </row>
    <row r="18" spans="2:3" ht="14.25">
      <c r="B18" s="1" t="s">
        <v>169</v>
      </c>
      <c r="C18" s="31"/>
    </row>
    <row r="19" spans="2:3" ht="14.25">
      <c r="B19" s="1" t="s">
        <v>150</v>
      </c>
      <c r="C19" s="31"/>
    </row>
    <row r="20" spans="2:3" ht="14.25">
      <c r="B20" s="1" t="s">
        <v>149</v>
      </c>
      <c r="C20" s="31"/>
    </row>
    <row r="21" ht="14.25"/>
    <row r="22" spans="2:3" ht="15">
      <c r="B22" s="27" t="s">
        <v>14</v>
      </c>
      <c r="C22" s="14" t="s">
        <v>23</v>
      </c>
    </row>
    <row r="23" ht="14.25"/>
    <row r="24" spans="2:3" ht="15">
      <c r="B24" s="3" t="s">
        <v>18</v>
      </c>
      <c r="C24" s="46"/>
    </row>
    <row r="25" spans="2:3" ht="14.25">
      <c r="B25" s="3" t="s">
        <v>152</v>
      </c>
      <c r="C25" s="28" t="e">
        <f>C24/C69</f>
        <v>#DIV/0!</v>
      </c>
    </row>
    <row r="26" spans="2:3" ht="14.25">
      <c r="B26" s="3" t="s">
        <v>39</v>
      </c>
      <c r="C26" s="22">
        <f>C24-C49</f>
        <v>0</v>
      </c>
    </row>
    <row r="27" spans="2:3" ht="14.25">
      <c r="B27" s="3" t="s">
        <v>153</v>
      </c>
      <c r="C27" s="28" t="e">
        <f>C26/C69</f>
        <v>#DIV/0!</v>
      </c>
    </row>
    <row r="28" ht="14.25">
      <c r="B28" s="3"/>
    </row>
    <row r="29" spans="2:9" ht="15">
      <c r="B29" s="27" t="s">
        <v>21</v>
      </c>
      <c r="C29" s="14" t="s">
        <v>23</v>
      </c>
      <c r="D29" s="14" t="s">
        <v>24</v>
      </c>
      <c r="E29" s="14" t="s">
        <v>56</v>
      </c>
      <c r="F29" s="32" t="s">
        <v>76</v>
      </c>
      <c r="G29" s="32" t="s">
        <v>61</v>
      </c>
      <c r="H29" s="14"/>
      <c r="I29" s="14"/>
    </row>
    <row r="30" spans="2:7" ht="15" customHeight="1">
      <c r="B30" s="109" t="s">
        <v>139</v>
      </c>
      <c r="C30" s="106"/>
      <c r="D30" s="106"/>
      <c r="E30" s="106"/>
      <c r="F30" s="106"/>
      <c r="G30" s="110"/>
    </row>
    <row r="31" spans="2:7" ht="15" customHeight="1">
      <c r="B31" s="111"/>
      <c r="C31" s="107"/>
      <c r="D31" s="107"/>
      <c r="E31" s="107"/>
      <c r="F31" s="107"/>
      <c r="G31" s="112"/>
    </row>
    <row r="32" spans="2:7" ht="15" customHeight="1">
      <c r="B32" s="111"/>
      <c r="C32" s="107"/>
      <c r="D32" s="107"/>
      <c r="E32" s="107"/>
      <c r="F32" s="107"/>
      <c r="G32" s="112"/>
    </row>
    <row r="33" spans="2:7" ht="15" customHeight="1">
      <c r="B33" s="111"/>
      <c r="C33" s="107"/>
      <c r="D33" s="107"/>
      <c r="E33" s="107"/>
      <c r="F33" s="107"/>
      <c r="G33" s="112"/>
    </row>
    <row r="34" spans="2:7" ht="15" customHeight="1">
      <c r="B34" s="113"/>
      <c r="C34" s="114"/>
      <c r="D34" s="114"/>
      <c r="E34" s="114"/>
      <c r="F34" s="114"/>
      <c r="G34" s="115"/>
    </row>
    <row r="35" spans="2:6" ht="112.5">
      <c r="B35" s="3"/>
      <c r="E35" s="83" t="s">
        <v>136</v>
      </c>
      <c r="F35" s="83" t="s">
        <v>78</v>
      </c>
    </row>
    <row r="36" spans="2:7" ht="14.25">
      <c r="B36" s="3" t="s">
        <v>52</v>
      </c>
      <c r="C36" s="11"/>
      <c r="D36" s="23" t="e">
        <f>C36/$C$24</f>
        <v>#DIV/0!</v>
      </c>
      <c r="E36" s="9"/>
      <c r="F36" s="9"/>
      <c r="G36" s="9"/>
    </row>
    <row r="37" spans="2:7" ht="14.25">
      <c r="B37" s="3" t="s">
        <v>80</v>
      </c>
      <c r="C37" s="11"/>
      <c r="D37" s="23" t="e">
        <f>C37/$C$24</f>
        <v>#DIV/0!</v>
      </c>
      <c r="E37" s="9"/>
      <c r="F37" s="9"/>
      <c r="G37" s="9"/>
    </row>
    <row r="38" spans="2:7" ht="14.25">
      <c r="B38" s="3" t="s">
        <v>53</v>
      </c>
      <c r="C38" s="11"/>
      <c r="D38" s="23" t="e">
        <f aca="true" t="shared" si="0" ref="D38:D49">C38/$C$24</f>
        <v>#DIV/0!</v>
      </c>
      <c r="E38" s="9"/>
      <c r="F38" s="9"/>
      <c r="G38" s="9"/>
    </row>
    <row r="39" spans="2:7" ht="14.25">
      <c r="B39" s="3" t="s">
        <v>81</v>
      </c>
      <c r="C39" s="11"/>
      <c r="D39" s="23" t="e">
        <f>C39/$C$24</f>
        <v>#DIV/0!</v>
      </c>
      <c r="E39" s="9"/>
      <c r="F39" s="9"/>
      <c r="G39" s="9"/>
    </row>
    <row r="40" spans="2:7" ht="14.25">
      <c r="B40" s="3" t="s">
        <v>55</v>
      </c>
      <c r="C40" s="11"/>
      <c r="D40" s="23" t="e">
        <f t="shared" si="0"/>
        <v>#DIV/0!</v>
      </c>
      <c r="E40" s="9"/>
      <c r="F40" s="9"/>
      <c r="G40" s="9"/>
    </row>
    <row r="41" spans="2:7" ht="14.25">
      <c r="B41" s="3" t="s">
        <v>173</v>
      </c>
      <c r="C41" s="11"/>
      <c r="D41" s="23" t="e">
        <f>C41/$C$24</f>
        <v>#DIV/0!</v>
      </c>
      <c r="E41" s="9"/>
      <c r="F41" s="9"/>
      <c r="G41" s="9"/>
    </row>
    <row r="42" spans="2:7" ht="14.25">
      <c r="B42" s="3" t="s">
        <v>54</v>
      </c>
      <c r="C42" s="11"/>
      <c r="D42" s="23" t="e">
        <f t="shared" si="0"/>
        <v>#DIV/0!</v>
      </c>
      <c r="E42" s="9"/>
      <c r="F42" s="9"/>
      <c r="G42" s="9"/>
    </row>
    <row r="43" spans="2:7" ht="14.25">
      <c r="B43" s="3" t="s">
        <v>154</v>
      </c>
      <c r="C43" s="11"/>
      <c r="D43" s="23" t="e">
        <f t="shared" si="0"/>
        <v>#DIV/0!</v>
      </c>
      <c r="E43" s="9"/>
      <c r="F43" s="9"/>
      <c r="G43" s="9"/>
    </row>
    <row r="44" spans="2:7" ht="14.25">
      <c r="B44" s="3" t="s">
        <v>155</v>
      </c>
      <c r="C44" s="11"/>
      <c r="D44" s="23" t="e">
        <f t="shared" si="0"/>
        <v>#DIV/0!</v>
      </c>
      <c r="E44" s="9"/>
      <c r="F44" s="9"/>
      <c r="G44" s="9"/>
    </row>
    <row r="45" spans="2:7" ht="14.25">
      <c r="B45" s="90" t="s">
        <v>178</v>
      </c>
      <c r="C45" s="11"/>
      <c r="D45" s="23" t="e">
        <f>C45/$C$24</f>
        <v>#DIV/0!</v>
      </c>
      <c r="E45" s="9"/>
      <c r="F45" s="9"/>
      <c r="G45" s="9"/>
    </row>
    <row r="46" spans="2:7" ht="14.25">
      <c r="B46" s="3" t="s">
        <v>157</v>
      </c>
      <c r="C46" s="11"/>
      <c r="D46" s="23" t="e">
        <f>C46/$C$24</f>
        <v>#DIV/0!</v>
      </c>
      <c r="E46" s="9"/>
      <c r="F46" s="9"/>
      <c r="G46" s="9"/>
    </row>
    <row r="47" spans="2:7" ht="14.25">
      <c r="B47" s="3" t="s">
        <v>156</v>
      </c>
      <c r="C47" s="11"/>
      <c r="D47" s="23" t="e">
        <f t="shared" si="0"/>
        <v>#DIV/0!</v>
      </c>
      <c r="E47" s="9"/>
      <c r="F47" s="9"/>
      <c r="G47" s="9"/>
    </row>
    <row r="48" spans="2:7" ht="14.25">
      <c r="B48" s="3" t="s">
        <v>158</v>
      </c>
      <c r="C48" s="11"/>
      <c r="D48" s="23" t="e">
        <f t="shared" si="0"/>
        <v>#DIV/0!</v>
      </c>
      <c r="E48" s="9"/>
      <c r="F48" s="9"/>
      <c r="G48" s="9"/>
    </row>
    <row r="49" spans="2:10" ht="14.25">
      <c r="B49" s="3" t="s">
        <v>159</v>
      </c>
      <c r="C49" s="11"/>
      <c r="D49" s="23" t="e">
        <f t="shared" si="0"/>
        <v>#DIV/0!</v>
      </c>
      <c r="E49" s="9"/>
      <c r="F49" s="9"/>
      <c r="G49" s="9"/>
      <c r="J49" s="10"/>
    </row>
    <row r="50" spans="2:10" ht="14.25">
      <c r="B50" s="3" t="s">
        <v>44</v>
      </c>
      <c r="C50" s="11"/>
      <c r="D50" s="23" t="e">
        <f>C50/$C$24</f>
        <v>#DIV/0!</v>
      </c>
      <c r="E50" s="9"/>
      <c r="F50" s="9"/>
      <c r="G50" s="9"/>
      <c r="J50" s="10"/>
    </row>
    <row r="51" spans="2:10" ht="14.25">
      <c r="B51" s="54" t="s">
        <v>95</v>
      </c>
      <c r="C51" s="11"/>
      <c r="D51" s="23" t="e">
        <f>C51/$C$24</f>
        <v>#DIV/0!</v>
      </c>
      <c r="E51" s="9"/>
      <c r="F51" s="9"/>
      <c r="G51" s="9"/>
      <c r="J51" s="10"/>
    </row>
    <row r="52" spans="2:10" ht="14.25">
      <c r="B52" s="3" t="s">
        <v>74</v>
      </c>
      <c r="C52" s="11"/>
      <c r="D52" s="23" t="e">
        <f>C52/$C$24</f>
        <v>#DIV/0!</v>
      </c>
      <c r="E52" s="9"/>
      <c r="F52" s="9"/>
      <c r="G52" s="9"/>
      <c r="J52" s="10"/>
    </row>
    <row r="53" spans="2:10" ht="14.25">
      <c r="B53" s="3" t="s">
        <v>45</v>
      </c>
      <c r="C53" s="29">
        <f>SUM(C36:C52)</f>
        <v>0</v>
      </c>
      <c r="D53" s="23" t="e">
        <f>SUM(D36:D52)</f>
        <v>#DIV/0!</v>
      </c>
      <c r="E53" s="9"/>
      <c r="F53" s="9"/>
      <c r="G53" s="9"/>
      <c r="J53" s="10"/>
    </row>
    <row r="54" spans="2:10" ht="14.25">
      <c r="B54" s="3"/>
      <c r="J54" s="10"/>
    </row>
    <row r="55" spans="2:10" ht="15">
      <c r="B55" s="27" t="s">
        <v>22</v>
      </c>
      <c r="C55" s="14" t="s">
        <v>23</v>
      </c>
      <c r="D55" s="14" t="s">
        <v>24</v>
      </c>
      <c r="E55" s="14" t="s">
        <v>56</v>
      </c>
      <c r="J55" s="10"/>
    </row>
    <row r="56" ht="14.25">
      <c r="J56" s="10"/>
    </row>
    <row r="57" spans="2:10" ht="14.25">
      <c r="B57" s="54" t="s">
        <v>97</v>
      </c>
      <c r="C57" s="11"/>
      <c r="D57" s="23" t="e">
        <f>C57/$C$24</f>
        <v>#DIV/0!</v>
      </c>
      <c r="J57" s="10"/>
    </row>
    <row r="58" spans="2:10" ht="14.25">
      <c r="B58" s="3" t="s">
        <v>13</v>
      </c>
      <c r="C58" s="11"/>
      <c r="D58" s="23" t="e">
        <f>C58/$C$24</f>
        <v>#DIV/0!</v>
      </c>
      <c r="J58" s="10"/>
    </row>
    <row r="59" spans="2:10" ht="14.25">
      <c r="B59" s="3" t="s">
        <v>96</v>
      </c>
      <c r="C59" s="11"/>
      <c r="D59" s="23" t="e">
        <f>C59/$C$24</f>
        <v>#DIV/0!</v>
      </c>
      <c r="J59" s="10"/>
    </row>
    <row r="60" spans="2:4" ht="14.25">
      <c r="B60" s="3" t="s">
        <v>19</v>
      </c>
      <c r="C60" s="11"/>
      <c r="D60" s="23" t="e">
        <f>C60/$C$24</f>
        <v>#DIV/0!</v>
      </c>
    </row>
    <row r="61" spans="2:4" ht="14.25">
      <c r="B61" s="3" t="s">
        <v>20</v>
      </c>
      <c r="C61" s="16">
        <f>C24-C60</f>
        <v>0</v>
      </c>
      <c r="D61" s="42"/>
    </row>
    <row r="62" spans="2:4" ht="14.25">
      <c r="B62" s="3" t="s">
        <v>137</v>
      </c>
      <c r="C62" s="88"/>
      <c r="D62" s="42"/>
    </row>
    <row r="63" spans="2:3" ht="14.25">
      <c r="B63" s="3" t="s">
        <v>25</v>
      </c>
      <c r="C63" s="17"/>
    </row>
    <row r="64" spans="2:3" ht="14.25">
      <c r="B64" s="3" t="s">
        <v>26</v>
      </c>
      <c r="C64" s="11"/>
    </row>
    <row r="65" ht="14.25"/>
    <row r="66" spans="2:4" ht="15">
      <c r="B66" s="27" t="s">
        <v>30</v>
      </c>
      <c r="C66" s="14"/>
      <c r="D66" s="14" t="s">
        <v>56</v>
      </c>
    </row>
    <row r="67" ht="14.25"/>
    <row r="68" spans="2:3" ht="14.25">
      <c r="B68" s="3" t="s">
        <v>58</v>
      </c>
      <c r="C68" s="11"/>
    </row>
    <row r="69" spans="2:3" ht="14.25">
      <c r="B69" s="3" t="s">
        <v>151</v>
      </c>
      <c r="C69" s="35"/>
    </row>
    <row r="70" ht="14.25"/>
    <row r="71" spans="2:4" ht="15">
      <c r="B71" s="27" t="s">
        <v>27</v>
      </c>
      <c r="C71" s="14" t="s">
        <v>23</v>
      </c>
      <c r="D71" s="14" t="s">
        <v>56</v>
      </c>
    </row>
    <row r="72" ht="14.25">
      <c r="J72" s="10"/>
    </row>
    <row r="73" spans="2:10" ht="14.25">
      <c r="B73" s="3" t="s">
        <v>31</v>
      </c>
      <c r="C73" s="22">
        <f>C61</f>
        <v>0</v>
      </c>
      <c r="J73" s="10"/>
    </row>
    <row r="74" spans="2:10" ht="14.25">
      <c r="B74" s="3" t="s">
        <v>28</v>
      </c>
      <c r="C74" s="11"/>
      <c r="J74" s="10"/>
    </row>
    <row r="75" spans="2:10" ht="14.25">
      <c r="B75" s="3"/>
      <c r="J75" s="10"/>
    </row>
    <row r="76" spans="3:32" ht="15" customHeight="1">
      <c r="C76" s="41"/>
      <c r="D76" s="41"/>
      <c r="E76" s="116" t="s">
        <v>42</v>
      </c>
      <c r="F76" s="116"/>
      <c r="G76" s="116"/>
      <c r="H76" s="108" t="s">
        <v>70</v>
      </c>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row>
    <row r="77" spans="5:20" ht="3" customHeight="1">
      <c r="E77" s="19"/>
      <c r="F77" s="20"/>
      <c r="G77" s="20"/>
      <c r="H77" s="20"/>
      <c r="I77" s="20"/>
      <c r="J77" s="20"/>
      <c r="K77" s="20"/>
      <c r="L77" s="20"/>
      <c r="M77" s="20"/>
      <c r="N77" s="20"/>
      <c r="O77" s="20"/>
      <c r="P77" s="20"/>
      <c r="Q77" s="20"/>
      <c r="R77" s="20"/>
      <c r="S77" s="20"/>
      <c r="T77" s="20"/>
    </row>
    <row r="78" spans="2:32" ht="15">
      <c r="B78" s="5" t="s">
        <v>9</v>
      </c>
      <c r="C78" s="84" t="s">
        <v>56</v>
      </c>
      <c r="D78" s="84" t="s">
        <v>76</v>
      </c>
      <c r="E78" s="8">
        <v>-2</v>
      </c>
      <c r="F78" s="8">
        <v>-1</v>
      </c>
      <c r="G78" s="8">
        <v>0</v>
      </c>
      <c r="H78" s="8">
        <v>1</v>
      </c>
      <c r="I78" s="8">
        <v>2</v>
      </c>
      <c r="J78" s="8">
        <v>3</v>
      </c>
      <c r="K78" s="8">
        <v>4</v>
      </c>
      <c r="L78" s="8">
        <v>5</v>
      </c>
      <c r="M78" s="8">
        <v>6</v>
      </c>
      <c r="N78" s="8">
        <v>7</v>
      </c>
      <c r="O78" s="8">
        <v>8</v>
      </c>
      <c r="P78" s="8">
        <v>9</v>
      </c>
      <c r="Q78" s="8">
        <v>10</v>
      </c>
      <c r="R78" s="8">
        <v>11</v>
      </c>
      <c r="S78" s="8">
        <v>12</v>
      </c>
      <c r="T78" s="8">
        <v>13</v>
      </c>
      <c r="U78" s="8">
        <v>14</v>
      </c>
      <c r="V78" s="8">
        <v>15</v>
      </c>
      <c r="W78" s="8">
        <v>16</v>
      </c>
      <c r="X78" s="8">
        <v>17</v>
      </c>
      <c r="Y78" s="8">
        <v>18</v>
      </c>
      <c r="Z78" s="8">
        <v>19</v>
      </c>
      <c r="AA78" s="8">
        <v>20</v>
      </c>
      <c r="AB78" s="8">
        <v>21</v>
      </c>
      <c r="AC78" s="8">
        <v>22</v>
      </c>
      <c r="AD78" s="8">
        <v>23</v>
      </c>
      <c r="AE78" s="8">
        <v>24</v>
      </c>
      <c r="AF78" s="8">
        <v>25</v>
      </c>
    </row>
    <row r="79" spans="2:32" ht="15" customHeight="1">
      <c r="B79" s="109" t="s">
        <v>177</v>
      </c>
      <c r="C79" s="106"/>
      <c r="D79" s="106"/>
      <c r="E79" s="106"/>
      <c r="F79" s="106"/>
      <c r="G79" s="106"/>
      <c r="H79" s="51"/>
      <c r="I79" s="43"/>
      <c r="J79" s="43"/>
      <c r="K79" s="43"/>
      <c r="L79" s="43"/>
      <c r="M79" s="43"/>
      <c r="N79" s="43"/>
      <c r="O79" s="43"/>
      <c r="P79" s="43"/>
      <c r="Q79" s="43"/>
      <c r="R79" s="43"/>
      <c r="S79" s="43"/>
      <c r="T79" s="43"/>
      <c r="U79" s="43"/>
      <c r="V79" s="43"/>
      <c r="W79" s="43"/>
      <c r="X79" s="43"/>
      <c r="Y79" s="43"/>
      <c r="Z79" s="43"/>
      <c r="AA79" s="43"/>
      <c r="AB79" s="43"/>
      <c r="AC79" s="43"/>
      <c r="AD79" s="43"/>
      <c r="AE79" s="43"/>
      <c r="AF79" s="43"/>
    </row>
    <row r="80" spans="2:32" ht="15">
      <c r="B80" s="111"/>
      <c r="C80" s="107"/>
      <c r="D80" s="107"/>
      <c r="E80" s="107"/>
      <c r="F80" s="107"/>
      <c r="G80" s="107"/>
      <c r="H80" s="52"/>
      <c r="I80" s="43"/>
      <c r="J80" s="43"/>
      <c r="K80" s="43"/>
      <c r="L80" s="43"/>
      <c r="M80" s="43"/>
      <c r="N80" s="43"/>
      <c r="O80" s="43"/>
      <c r="P80" s="43"/>
      <c r="Q80" s="43"/>
      <c r="R80" s="43"/>
      <c r="S80" s="43"/>
      <c r="T80" s="43"/>
      <c r="U80" s="43"/>
      <c r="V80" s="43"/>
      <c r="W80" s="43"/>
      <c r="X80" s="43"/>
      <c r="Y80" s="43"/>
      <c r="Z80" s="43"/>
      <c r="AA80" s="43"/>
      <c r="AB80" s="43"/>
      <c r="AC80" s="43"/>
      <c r="AD80" s="43"/>
      <c r="AE80" s="43"/>
      <c r="AF80" s="43"/>
    </row>
    <row r="81" spans="2:32" ht="15">
      <c r="B81" s="111"/>
      <c r="C81" s="107"/>
      <c r="D81" s="107"/>
      <c r="E81" s="107"/>
      <c r="F81" s="107"/>
      <c r="G81" s="107"/>
      <c r="H81" s="52"/>
      <c r="I81" s="43"/>
      <c r="J81" s="43"/>
      <c r="K81" s="43"/>
      <c r="L81" s="43"/>
      <c r="M81" s="43"/>
      <c r="N81" s="43"/>
      <c r="O81" s="43"/>
      <c r="P81" s="43"/>
      <c r="Q81" s="43"/>
      <c r="R81" s="43"/>
      <c r="S81" s="43"/>
      <c r="T81" s="43"/>
      <c r="U81" s="43"/>
      <c r="V81" s="43"/>
      <c r="W81" s="43"/>
      <c r="X81" s="43"/>
      <c r="Y81" s="43"/>
      <c r="Z81" s="43"/>
      <c r="AA81" s="43"/>
      <c r="AB81" s="43"/>
      <c r="AC81" s="43"/>
      <c r="AD81" s="43"/>
      <c r="AE81" s="43"/>
      <c r="AF81" s="43"/>
    </row>
    <row r="82" spans="2:8" ht="32.25" customHeight="1">
      <c r="B82" s="113"/>
      <c r="C82" s="107"/>
      <c r="D82" s="107"/>
      <c r="E82" s="114"/>
      <c r="F82" s="114"/>
      <c r="G82" s="114"/>
      <c r="H82" s="52"/>
    </row>
    <row r="83" spans="2:8" ht="15">
      <c r="B83" s="60" t="s">
        <v>167</v>
      </c>
      <c r="C83" s="63"/>
      <c r="D83" s="63"/>
      <c r="E83" s="61"/>
      <c r="F83" s="64"/>
      <c r="G83" s="64"/>
      <c r="H83" s="59"/>
    </row>
    <row r="84" spans="2:32" ht="14.25">
      <c r="B84" s="54" t="s">
        <v>143</v>
      </c>
      <c r="C84" s="47"/>
      <c r="D84" s="47"/>
      <c r="E84" s="3"/>
      <c r="F84" s="3"/>
      <c r="G84" s="3"/>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row>
    <row r="85" spans="2:32" ht="14.25">
      <c r="B85" s="54" t="s">
        <v>144</v>
      </c>
      <c r="C85" s="47"/>
      <c r="D85" s="47"/>
      <c r="E85" s="3"/>
      <c r="F85" s="3"/>
      <c r="G85" s="3"/>
      <c r="H85" s="87"/>
      <c r="I85" s="87"/>
      <c r="J85" s="87"/>
      <c r="K85" s="87"/>
      <c r="L85" s="87"/>
      <c r="M85" s="87"/>
      <c r="N85" s="87"/>
      <c r="O85" s="87"/>
      <c r="P85" s="87"/>
      <c r="Q85" s="87"/>
      <c r="R85" s="87"/>
      <c r="S85" s="87"/>
      <c r="T85" s="87"/>
      <c r="U85" s="87"/>
      <c r="V85" s="87"/>
      <c r="W85" s="87"/>
      <c r="X85" s="87"/>
      <c r="Y85" s="87"/>
      <c r="Z85" s="87"/>
      <c r="AA85" s="87"/>
      <c r="AB85" s="87"/>
      <c r="AC85" s="87"/>
      <c r="AD85" s="87"/>
      <c r="AE85" s="87"/>
      <c r="AF85" s="87"/>
    </row>
    <row r="86" spans="2:32" ht="14.25">
      <c r="B86" s="54" t="s">
        <v>170</v>
      </c>
      <c r="C86" s="47"/>
      <c r="D86" s="47"/>
      <c r="E86" s="3"/>
      <c r="F86" s="3"/>
      <c r="G86" s="3"/>
      <c r="H86" s="87"/>
      <c r="I86" s="87"/>
      <c r="J86" s="87"/>
      <c r="K86" s="87"/>
      <c r="L86" s="87"/>
      <c r="M86" s="87"/>
      <c r="N86" s="87"/>
      <c r="O86" s="87"/>
      <c r="P86" s="87"/>
      <c r="Q86" s="87"/>
      <c r="R86" s="87"/>
      <c r="S86" s="87"/>
      <c r="T86" s="87"/>
      <c r="U86" s="87"/>
      <c r="V86" s="87"/>
      <c r="W86" s="87"/>
      <c r="X86" s="87"/>
      <c r="Y86" s="87"/>
      <c r="Z86" s="87"/>
      <c r="AA86" s="87"/>
      <c r="AB86" s="87"/>
      <c r="AC86" s="87"/>
      <c r="AD86" s="87"/>
      <c r="AE86" s="87"/>
      <c r="AF86" s="87"/>
    </row>
    <row r="87" spans="2:32" ht="14.25">
      <c r="B87" s="54" t="s">
        <v>171</v>
      </c>
      <c r="C87" s="47"/>
      <c r="D87" s="47"/>
      <c r="E87" s="3"/>
      <c r="F87" s="3"/>
      <c r="G87" s="3"/>
      <c r="H87" s="87"/>
      <c r="I87" s="87"/>
      <c r="J87" s="87"/>
      <c r="K87" s="87"/>
      <c r="L87" s="87"/>
      <c r="M87" s="87"/>
      <c r="N87" s="87"/>
      <c r="O87" s="87"/>
      <c r="P87" s="87"/>
      <c r="Q87" s="87"/>
      <c r="R87" s="87"/>
      <c r="S87" s="87"/>
      <c r="T87" s="87"/>
      <c r="U87" s="87"/>
      <c r="V87" s="87"/>
      <c r="W87" s="87"/>
      <c r="X87" s="87"/>
      <c r="Y87" s="87"/>
      <c r="Z87" s="87"/>
      <c r="AA87" s="87"/>
      <c r="AB87" s="87"/>
      <c r="AC87" s="87"/>
      <c r="AD87" s="87"/>
      <c r="AE87" s="87"/>
      <c r="AF87" s="87"/>
    </row>
    <row r="88" spans="2:32" ht="14.25">
      <c r="B88" s="54" t="s">
        <v>172</v>
      </c>
      <c r="C88" s="47"/>
      <c r="D88" s="47"/>
      <c r="E88" s="3"/>
      <c r="F88" s="3"/>
      <c r="G88" s="3"/>
      <c r="H88" s="87"/>
      <c r="I88" s="87"/>
      <c r="J88" s="87"/>
      <c r="K88" s="87"/>
      <c r="L88" s="87"/>
      <c r="M88" s="87"/>
      <c r="N88" s="87"/>
      <c r="O88" s="87"/>
      <c r="P88" s="87"/>
      <c r="Q88" s="87"/>
      <c r="R88" s="87"/>
      <c r="S88" s="87"/>
      <c r="T88" s="87"/>
      <c r="U88" s="87"/>
      <c r="V88" s="87"/>
      <c r="W88" s="87"/>
      <c r="X88" s="87"/>
      <c r="Y88" s="87"/>
      <c r="Z88" s="87"/>
      <c r="AA88" s="87"/>
      <c r="AB88" s="87"/>
      <c r="AC88" s="87"/>
      <c r="AD88" s="87"/>
      <c r="AE88" s="87"/>
      <c r="AF88" s="87"/>
    </row>
    <row r="89" spans="2:32" ht="14.25">
      <c r="B89" s="54" t="s">
        <v>145</v>
      </c>
      <c r="C89" s="47"/>
      <c r="D89" s="47"/>
      <c r="E89" s="3"/>
      <c r="F89" s="3"/>
      <c r="G89" s="3"/>
      <c r="H89" s="87"/>
      <c r="I89" s="87"/>
      <c r="J89" s="87"/>
      <c r="K89" s="87"/>
      <c r="L89" s="87"/>
      <c r="M89" s="87"/>
      <c r="N89" s="87"/>
      <c r="O89" s="87"/>
      <c r="P89" s="87"/>
      <c r="Q89" s="87"/>
      <c r="R89" s="87"/>
      <c r="S89" s="87"/>
      <c r="T89" s="87"/>
      <c r="U89" s="87"/>
      <c r="V89" s="87"/>
      <c r="W89" s="87"/>
      <c r="X89" s="87"/>
      <c r="Y89" s="87"/>
      <c r="Z89" s="87"/>
      <c r="AA89" s="87"/>
      <c r="AB89" s="87"/>
      <c r="AC89" s="87"/>
      <c r="AD89" s="87"/>
      <c r="AE89" s="87"/>
      <c r="AF89" s="87"/>
    </row>
    <row r="90" spans="2:32" ht="14.25">
      <c r="B90" s="54" t="s">
        <v>146</v>
      </c>
      <c r="C90" s="47"/>
      <c r="D90" s="47"/>
      <c r="E90" s="3"/>
      <c r="F90" s="3"/>
      <c r="G90" s="3"/>
      <c r="H90" s="87"/>
      <c r="I90" s="87"/>
      <c r="J90" s="87"/>
      <c r="K90" s="87"/>
      <c r="L90" s="87"/>
      <c r="M90" s="87"/>
      <c r="N90" s="87"/>
      <c r="O90" s="87"/>
      <c r="P90" s="87"/>
      <c r="Q90" s="87"/>
      <c r="R90" s="87"/>
      <c r="S90" s="87"/>
      <c r="T90" s="87"/>
      <c r="U90" s="87"/>
      <c r="V90" s="87"/>
      <c r="W90" s="87"/>
      <c r="X90" s="87"/>
      <c r="Y90" s="87"/>
      <c r="Z90" s="87"/>
      <c r="AA90" s="87"/>
      <c r="AB90" s="87"/>
      <c r="AC90" s="87"/>
      <c r="AD90" s="87"/>
      <c r="AE90" s="87"/>
      <c r="AF90" s="87"/>
    </row>
    <row r="91" spans="2:32" ht="15">
      <c r="B91" s="60" t="s">
        <v>83</v>
      </c>
      <c r="C91" s="47"/>
      <c r="D91" s="47"/>
      <c r="E91" s="3"/>
      <c r="F91" s="3"/>
      <c r="G91" s="3"/>
      <c r="H91" s="89"/>
      <c r="I91" s="89"/>
      <c r="J91" s="89"/>
      <c r="K91" s="89"/>
      <c r="L91" s="89"/>
      <c r="M91" s="89"/>
      <c r="N91" s="89"/>
      <c r="O91" s="89"/>
      <c r="P91" s="89"/>
      <c r="Q91" s="89"/>
      <c r="R91" s="89"/>
      <c r="S91" s="89"/>
      <c r="T91" s="89"/>
      <c r="U91" s="89"/>
      <c r="V91" s="89"/>
      <c r="W91" s="89"/>
      <c r="X91" s="89"/>
      <c r="Y91" s="89"/>
      <c r="Z91" s="89"/>
      <c r="AA91" s="89"/>
      <c r="AB91" s="89"/>
      <c r="AC91" s="89"/>
      <c r="AD91" s="89"/>
      <c r="AE91" s="89"/>
      <c r="AF91" s="89"/>
    </row>
    <row r="92" spans="2:32" ht="14.25">
      <c r="B92" s="54" t="s">
        <v>60</v>
      </c>
      <c r="C92" s="47"/>
      <c r="D92" s="47"/>
      <c r="E92" s="3"/>
      <c r="F92" s="3"/>
      <c r="G92" s="3"/>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row>
    <row r="93" spans="2:32" ht="14.25">
      <c r="B93" s="3" t="s">
        <v>72</v>
      </c>
      <c r="C93" s="47"/>
      <c r="D93" s="47"/>
      <c r="E93" s="3"/>
      <c r="F93" s="3"/>
      <c r="G93" s="3"/>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row>
    <row r="94" spans="2:32" ht="14.25">
      <c r="B94" s="3" t="s">
        <v>57</v>
      </c>
      <c r="C94" s="47"/>
      <c r="D94" s="47"/>
      <c r="E94" s="3"/>
      <c r="F94" s="3"/>
      <c r="G94" s="3"/>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row>
    <row r="95" spans="2:8" ht="14.25">
      <c r="B95" s="3"/>
      <c r="C95" s="3"/>
      <c r="D95" s="3"/>
      <c r="E95" s="3"/>
      <c r="F95" s="3"/>
      <c r="G95" s="3"/>
      <c r="H95" s="2"/>
    </row>
    <row r="96" spans="2:32" ht="15">
      <c r="B96" s="6" t="s">
        <v>10</v>
      </c>
      <c r="C96" s="6" t="s">
        <v>56</v>
      </c>
      <c r="D96" s="6" t="s">
        <v>76</v>
      </c>
      <c r="E96" s="34">
        <v>-2</v>
      </c>
      <c r="F96" s="34">
        <v>-1</v>
      </c>
      <c r="G96" s="34">
        <v>0</v>
      </c>
      <c r="H96" s="34">
        <v>1</v>
      </c>
      <c r="I96" s="34">
        <v>2</v>
      </c>
      <c r="J96" s="34">
        <v>3</v>
      </c>
      <c r="K96" s="34">
        <v>4</v>
      </c>
      <c r="L96" s="34">
        <v>5</v>
      </c>
      <c r="M96" s="34">
        <v>6</v>
      </c>
      <c r="N96" s="34">
        <v>7</v>
      </c>
      <c r="O96" s="34">
        <v>8</v>
      </c>
      <c r="P96" s="34">
        <v>9</v>
      </c>
      <c r="Q96" s="34">
        <v>10</v>
      </c>
      <c r="R96" s="34">
        <v>11</v>
      </c>
      <c r="S96" s="34">
        <v>12</v>
      </c>
      <c r="T96" s="34">
        <v>13</v>
      </c>
      <c r="U96" s="34">
        <v>14</v>
      </c>
      <c r="V96" s="34">
        <v>15</v>
      </c>
      <c r="W96" s="34">
        <v>16</v>
      </c>
      <c r="X96" s="34">
        <v>17</v>
      </c>
      <c r="Y96" s="34">
        <v>18</v>
      </c>
      <c r="Z96" s="34">
        <v>19</v>
      </c>
      <c r="AA96" s="34">
        <v>20</v>
      </c>
      <c r="AB96" s="34">
        <v>21</v>
      </c>
      <c r="AC96" s="34">
        <v>22</v>
      </c>
      <c r="AD96" s="34">
        <v>23</v>
      </c>
      <c r="AE96" s="34">
        <v>24</v>
      </c>
      <c r="AF96" s="34">
        <v>25</v>
      </c>
    </row>
    <row r="97" spans="2:32" ht="15" customHeight="1">
      <c r="B97" s="109" t="s">
        <v>77</v>
      </c>
      <c r="C97" s="106"/>
      <c r="D97" s="106"/>
      <c r="E97" s="106"/>
      <c r="F97" s="106"/>
      <c r="G97" s="110"/>
      <c r="H97" s="44"/>
      <c r="I97" s="43"/>
      <c r="J97" s="43"/>
      <c r="K97" s="43"/>
      <c r="L97" s="43"/>
      <c r="M97" s="43"/>
      <c r="N97" s="43"/>
      <c r="O97" s="43"/>
      <c r="P97" s="43"/>
      <c r="Q97" s="43"/>
      <c r="R97" s="43"/>
      <c r="S97" s="43"/>
      <c r="T97" s="43"/>
      <c r="U97" s="43"/>
      <c r="V97" s="43"/>
      <c r="W97" s="43"/>
      <c r="X97" s="43"/>
      <c r="Y97" s="43"/>
      <c r="Z97" s="43"/>
      <c r="AA97" s="43"/>
      <c r="AB97" s="43"/>
      <c r="AC97" s="43"/>
      <c r="AD97" s="43"/>
      <c r="AE97" s="43"/>
      <c r="AF97" s="43"/>
    </row>
    <row r="98" spans="2:32" ht="15">
      <c r="B98" s="111"/>
      <c r="C98" s="107"/>
      <c r="D98" s="107"/>
      <c r="E98" s="107"/>
      <c r="F98" s="107"/>
      <c r="G98" s="112"/>
      <c r="H98" s="45"/>
      <c r="I98" s="43"/>
      <c r="J98" s="43"/>
      <c r="K98" s="43"/>
      <c r="L98" s="43"/>
      <c r="M98" s="43"/>
      <c r="N98" s="43"/>
      <c r="O98" s="43"/>
      <c r="P98" s="43"/>
      <c r="Q98" s="43"/>
      <c r="R98" s="43"/>
      <c r="S98" s="43"/>
      <c r="T98" s="43"/>
      <c r="U98" s="43"/>
      <c r="V98" s="43"/>
      <c r="W98" s="43"/>
      <c r="X98" s="43"/>
      <c r="Y98" s="43"/>
      <c r="Z98" s="43"/>
      <c r="AA98" s="43"/>
      <c r="AB98" s="43"/>
      <c r="AC98" s="43"/>
      <c r="AD98" s="43"/>
      <c r="AE98" s="43"/>
      <c r="AF98" s="43"/>
    </row>
    <row r="99" spans="2:32" ht="15">
      <c r="B99" s="111"/>
      <c r="C99" s="107"/>
      <c r="D99" s="107"/>
      <c r="E99" s="107"/>
      <c r="F99" s="107"/>
      <c r="G99" s="112"/>
      <c r="H99" s="45"/>
      <c r="I99" s="43"/>
      <c r="J99" s="43"/>
      <c r="K99" s="43"/>
      <c r="L99" s="43"/>
      <c r="M99" s="43"/>
      <c r="N99" s="43"/>
      <c r="O99" s="43"/>
      <c r="P99" s="43"/>
      <c r="Q99" s="43"/>
      <c r="R99" s="43"/>
      <c r="S99" s="43"/>
      <c r="T99" s="43"/>
      <c r="U99" s="43"/>
      <c r="V99" s="43"/>
      <c r="W99" s="43"/>
      <c r="X99" s="43"/>
      <c r="Y99" s="43"/>
      <c r="Z99" s="43"/>
      <c r="AA99" s="43"/>
      <c r="AB99" s="43"/>
      <c r="AC99" s="43"/>
      <c r="AD99" s="43"/>
      <c r="AE99" s="43"/>
      <c r="AF99" s="43"/>
    </row>
    <row r="100" spans="2:8" ht="14.25" customHeight="1">
      <c r="B100" s="111"/>
      <c r="C100" s="107"/>
      <c r="D100" s="107"/>
      <c r="E100" s="107"/>
      <c r="F100" s="107"/>
      <c r="G100" s="112"/>
      <c r="H100" s="45"/>
    </row>
    <row r="101" spans="2:8" ht="14.25" customHeight="1">
      <c r="B101" s="113"/>
      <c r="C101" s="114"/>
      <c r="D101" s="114"/>
      <c r="E101" s="114"/>
      <c r="F101" s="114"/>
      <c r="G101" s="115"/>
      <c r="H101" s="45"/>
    </row>
    <row r="102" spans="2:32" ht="15">
      <c r="B102" s="4" t="s">
        <v>0</v>
      </c>
      <c r="C102" s="48"/>
      <c r="D102" s="53"/>
      <c r="E102" s="4"/>
      <c r="F102" s="4"/>
      <c r="G102" s="4"/>
      <c r="H102" s="21">
        <f aca="true" t="shared" si="1" ref="H102:AF102">SUM(H103:H104)</f>
        <v>0</v>
      </c>
      <c r="I102" s="21">
        <f t="shared" si="1"/>
        <v>0</v>
      </c>
      <c r="J102" s="21">
        <f t="shared" si="1"/>
        <v>0</v>
      </c>
      <c r="K102" s="21">
        <f t="shared" si="1"/>
        <v>0</v>
      </c>
      <c r="L102" s="21">
        <f t="shared" si="1"/>
        <v>0</v>
      </c>
      <c r="M102" s="21">
        <f t="shared" si="1"/>
        <v>0</v>
      </c>
      <c r="N102" s="21">
        <f t="shared" si="1"/>
        <v>0</v>
      </c>
      <c r="O102" s="21">
        <f t="shared" si="1"/>
        <v>0</v>
      </c>
      <c r="P102" s="21">
        <f t="shared" si="1"/>
        <v>0</v>
      </c>
      <c r="Q102" s="21">
        <f t="shared" si="1"/>
        <v>0</v>
      </c>
      <c r="R102" s="21">
        <f t="shared" si="1"/>
        <v>0</v>
      </c>
      <c r="S102" s="21">
        <f t="shared" si="1"/>
        <v>0</v>
      </c>
      <c r="T102" s="21">
        <f t="shared" si="1"/>
        <v>0</v>
      </c>
      <c r="U102" s="21">
        <f t="shared" si="1"/>
        <v>0</v>
      </c>
      <c r="V102" s="21">
        <f t="shared" si="1"/>
        <v>0</v>
      </c>
      <c r="W102" s="21">
        <f t="shared" si="1"/>
        <v>0</v>
      </c>
      <c r="X102" s="21">
        <f t="shared" si="1"/>
        <v>0</v>
      </c>
      <c r="Y102" s="21">
        <f t="shared" si="1"/>
        <v>0</v>
      </c>
      <c r="Z102" s="21">
        <f t="shared" si="1"/>
        <v>0</v>
      </c>
      <c r="AA102" s="21">
        <f t="shared" si="1"/>
        <v>0</v>
      </c>
      <c r="AB102" s="21">
        <f t="shared" si="1"/>
        <v>0</v>
      </c>
      <c r="AC102" s="21">
        <f t="shared" si="1"/>
        <v>0</v>
      </c>
      <c r="AD102" s="21">
        <f t="shared" si="1"/>
        <v>0</v>
      </c>
      <c r="AE102" s="21">
        <f t="shared" si="1"/>
        <v>0</v>
      </c>
      <c r="AF102" s="21">
        <f t="shared" si="1"/>
        <v>0</v>
      </c>
    </row>
    <row r="103" spans="2:32" ht="15">
      <c r="B103" s="3" t="s">
        <v>147</v>
      </c>
      <c r="C103" s="47"/>
      <c r="D103" s="47"/>
      <c r="E103" s="3"/>
      <c r="F103" s="3"/>
      <c r="G103" s="4"/>
      <c r="H103" s="22">
        <f>H90*(H85+H89)*H84</f>
        <v>0</v>
      </c>
      <c r="I103" s="22">
        <f aca="true" t="shared" si="2" ref="I103:AF103">I90*(I85+I89)*I84</f>
        <v>0</v>
      </c>
      <c r="J103" s="22">
        <f t="shared" si="2"/>
        <v>0</v>
      </c>
      <c r="K103" s="22">
        <f t="shared" si="2"/>
        <v>0</v>
      </c>
      <c r="L103" s="22">
        <f t="shared" si="2"/>
        <v>0</v>
      </c>
      <c r="M103" s="22">
        <f t="shared" si="2"/>
        <v>0</v>
      </c>
      <c r="N103" s="22">
        <f t="shared" si="2"/>
        <v>0</v>
      </c>
      <c r="O103" s="22">
        <f t="shared" si="2"/>
        <v>0</v>
      </c>
      <c r="P103" s="22">
        <f t="shared" si="2"/>
        <v>0</v>
      </c>
      <c r="Q103" s="22">
        <f t="shared" si="2"/>
        <v>0</v>
      </c>
      <c r="R103" s="22">
        <f t="shared" si="2"/>
        <v>0</v>
      </c>
      <c r="S103" s="22">
        <f t="shared" si="2"/>
        <v>0</v>
      </c>
      <c r="T103" s="22">
        <f t="shared" si="2"/>
        <v>0</v>
      </c>
      <c r="U103" s="22">
        <f t="shared" si="2"/>
        <v>0</v>
      </c>
      <c r="V103" s="22">
        <f t="shared" si="2"/>
        <v>0</v>
      </c>
      <c r="W103" s="22">
        <f t="shared" si="2"/>
        <v>0</v>
      </c>
      <c r="X103" s="22">
        <f t="shared" si="2"/>
        <v>0</v>
      </c>
      <c r="Y103" s="22">
        <f t="shared" si="2"/>
        <v>0</v>
      </c>
      <c r="Z103" s="22">
        <f t="shared" si="2"/>
        <v>0</v>
      </c>
      <c r="AA103" s="22">
        <f t="shared" si="2"/>
        <v>0</v>
      </c>
      <c r="AB103" s="22">
        <f t="shared" si="2"/>
        <v>0</v>
      </c>
      <c r="AC103" s="22">
        <f t="shared" si="2"/>
        <v>0</v>
      </c>
      <c r="AD103" s="22">
        <f t="shared" si="2"/>
        <v>0</v>
      </c>
      <c r="AE103" s="22">
        <f t="shared" si="2"/>
        <v>0</v>
      </c>
      <c r="AF103" s="22">
        <f t="shared" si="2"/>
        <v>0</v>
      </c>
    </row>
    <row r="104" spans="2:32" ht="15">
      <c r="B104" s="3" t="s">
        <v>29</v>
      </c>
      <c r="C104" s="47"/>
      <c r="D104" s="47"/>
      <c r="E104" s="3"/>
      <c r="F104" s="3"/>
      <c r="G104" s="4"/>
      <c r="H104" s="22">
        <f aca="true" t="shared" si="3" ref="H104:AF104">H94+H92+H93</f>
        <v>0</v>
      </c>
      <c r="I104" s="22">
        <f t="shared" si="3"/>
        <v>0</v>
      </c>
      <c r="J104" s="22">
        <f t="shared" si="3"/>
        <v>0</v>
      </c>
      <c r="K104" s="22">
        <f t="shared" si="3"/>
        <v>0</v>
      </c>
      <c r="L104" s="22">
        <f t="shared" si="3"/>
        <v>0</v>
      </c>
      <c r="M104" s="22">
        <f t="shared" si="3"/>
        <v>0</v>
      </c>
      <c r="N104" s="22">
        <f t="shared" si="3"/>
        <v>0</v>
      </c>
      <c r="O104" s="22">
        <f t="shared" si="3"/>
        <v>0</v>
      </c>
      <c r="P104" s="22">
        <f t="shared" si="3"/>
        <v>0</v>
      </c>
      <c r="Q104" s="22">
        <f t="shared" si="3"/>
        <v>0</v>
      </c>
      <c r="R104" s="22">
        <f t="shared" si="3"/>
        <v>0</v>
      </c>
      <c r="S104" s="22">
        <f t="shared" si="3"/>
        <v>0</v>
      </c>
      <c r="T104" s="22">
        <f t="shared" si="3"/>
        <v>0</v>
      </c>
      <c r="U104" s="22">
        <f t="shared" si="3"/>
        <v>0</v>
      </c>
      <c r="V104" s="22">
        <f t="shared" si="3"/>
        <v>0</v>
      </c>
      <c r="W104" s="22">
        <f t="shared" si="3"/>
        <v>0</v>
      </c>
      <c r="X104" s="22">
        <f t="shared" si="3"/>
        <v>0</v>
      </c>
      <c r="Y104" s="22">
        <f t="shared" si="3"/>
        <v>0</v>
      </c>
      <c r="Z104" s="22">
        <f t="shared" si="3"/>
        <v>0</v>
      </c>
      <c r="AA104" s="22">
        <f t="shared" si="3"/>
        <v>0</v>
      </c>
      <c r="AB104" s="22">
        <f t="shared" si="3"/>
        <v>0</v>
      </c>
      <c r="AC104" s="22">
        <f t="shared" si="3"/>
        <v>0</v>
      </c>
      <c r="AD104" s="22">
        <f t="shared" si="3"/>
        <v>0</v>
      </c>
      <c r="AE104" s="22">
        <f t="shared" si="3"/>
        <v>0</v>
      </c>
      <c r="AF104" s="22">
        <f t="shared" si="3"/>
        <v>0</v>
      </c>
    </row>
    <row r="105" spans="2:32" ht="15">
      <c r="B105" s="4" t="s">
        <v>1</v>
      </c>
      <c r="C105" s="48"/>
      <c r="D105" s="48"/>
      <c r="E105" s="4"/>
      <c r="F105" s="4"/>
      <c r="G105" s="4"/>
      <c r="H105" s="21">
        <f>H106+H107+H108+H109+H112+H113+H114+H115+H116+H120+H121+H122</f>
        <v>0</v>
      </c>
      <c r="I105" s="21">
        <f aca="true" t="shared" si="4" ref="I105:AF105">I106+I107+I108+I109+I112+I113+I114+I115+I116+I120+I121+I122</f>
        <v>0</v>
      </c>
      <c r="J105" s="21">
        <f t="shared" si="4"/>
        <v>0</v>
      </c>
      <c r="K105" s="21">
        <f t="shared" si="4"/>
        <v>0</v>
      </c>
      <c r="L105" s="21">
        <f t="shared" si="4"/>
        <v>0</v>
      </c>
      <c r="M105" s="21">
        <f t="shared" si="4"/>
        <v>0</v>
      </c>
      <c r="N105" s="21">
        <f t="shared" si="4"/>
        <v>0</v>
      </c>
      <c r="O105" s="21">
        <f t="shared" si="4"/>
        <v>0</v>
      </c>
      <c r="P105" s="21">
        <f t="shared" si="4"/>
        <v>0</v>
      </c>
      <c r="Q105" s="21">
        <f t="shared" si="4"/>
        <v>0</v>
      </c>
      <c r="R105" s="21">
        <f t="shared" si="4"/>
        <v>0</v>
      </c>
      <c r="S105" s="21">
        <f t="shared" si="4"/>
        <v>0</v>
      </c>
      <c r="T105" s="21">
        <f t="shared" si="4"/>
        <v>0</v>
      </c>
      <c r="U105" s="21">
        <f t="shared" si="4"/>
        <v>0</v>
      </c>
      <c r="V105" s="21">
        <f t="shared" si="4"/>
        <v>0</v>
      </c>
      <c r="W105" s="21">
        <f t="shared" si="4"/>
        <v>0</v>
      </c>
      <c r="X105" s="21">
        <f t="shared" si="4"/>
        <v>0</v>
      </c>
      <c r="Y105" s="21">
        <f t="shared" si="4"/>
        <v>0</v>
      </c>
      <c r="Z105" s="21">
        <f t="shared" si="4"/>
        <v>0</v>
      </c>
      <c r="AA105" s="21">
        <f t="shared" si="4"/>
        <v>0</v>
      </c>
      <c r="AB105" s="21">
        <f t="shared" si="4"/>
        <v>0</v>
      </c>
      <c r="AC105" s="21">
        <f t="shared" si="4"/>
        <v>0</v>
      </c>
      <c r="AD105" s="21">
        <f t="shared" si="4"/>
        <v>0</v>
      </c>
      <c r="AE105" s="21">
        <f t="shared" si="4"/>
        <v>0</v>
      </c>
      <c r="AF105" s="21">
        <f t="shared" si="4"/>
        <v>0</v>
      </c>
    </row>
    <row r="106" spans="2:32" ht="15">
      <c r="B106" s="3" t="s">
        <v>59</v>
      </c>
      <c r="C106" s="47"/>
      <c r="D106" s="47"/>
      <c r="E106" s="3"/>
      <c r="F106" s="3"/>
      <c r="G106" s="4"/>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row>
    <row r="107" spans="2:32" ht="15">
      <c r="B107" s="3" t="s">
        <v>104</v>
      </c>
      <c r="C107" s="47"/>
      <c r="D107" s="47"/>
      <c r="E107" s="3"/>
      <c r="F107" s="3"/>
      <c r="G107" s="4"/>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row>
    <row r="108" spans="2:32" ht="15">
      <c r="B108" s="54" t="s">
        <v>174</v>
      </c>
      <c r="C108" s="47"/>
      <c r="D108" s="47"/>
      <c r="E108" s="3"/>
      <c r="F108" s="3"/>
      <c r="G108" s="4"/>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row>
    <row r="109" spans="2:32" ht="42.75">
      <c r="B109" s="78" t="s">
        <v>176</v>
      </c>
      <c r="C109" s="47"/>
      <c r="D109" s="47"/>
      <c r="E109" s="3"/>
      <c r="F109" s="3"/>
      <c r="G109" s="4"/>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row>
    <row r="110" spans="2:32" ht="15">
      <c r="B110" s="79" t="s">
        <v>127</v>
      </c>
      <c r="C110" s="47"/>
      <c r="D110" s="47"/>
      <c r="E110" s="3"/>
      <c r="F110" s="3"/>
      <c r="G110" s="4"/>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row>
    <row r="111" spans="2:32" ht="15">
      <c r="B111" s="79" t="s">
        <v>128</v>
      </c>
      <c r="C111" s="47"/>
      <c r="D111" s="47"/>
      <c r="E111" s="3"/>
      <c r="F111" s="3"/>
      <c r="G111" s="4"/>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row>
    <row r="112" spans="2:32" ht="15">
      <c r="B112" s="3" t="s">
        <v>162</v>
      </c>
      <c r="C112" s="47"/>
      <c r="D112" s="47"/>
      <c r="E112" s="3"/>
      <c r="F112" s="3"/>
      <c r="G112" s="4"/>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row>
    <row r="113" spans="2:32" ht="15">
      <c r="B113" s="3" t="s">
        <v>168</v>
      </c>
      <c r="C113" s="47"/>
      <c r="D113" s="47"/>
      <c r="E113" s="3"/>
      <c r="F113" s="3"/>
      <c r="G113" s="4"/>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row>
    <row r="114" spans="2:32" ht="15">
      <c r="B114" s="3" t="s">
        <v>175</v>
      </c>
      <c r="C114" s="47"/>
      <c r="D114" s="47"/>
      <c r="E114" s="3"/>
      <c r="F114" s="3"/>
      <c r="G114" s="4"/>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row>
    <row r="115" spans="2:32" ht="15">
      <c r="B115" s="3" t="s">
        <v>164</v>
      </c>
      <c r="C115" s="47"/>
      <c r="D115" s="47"/>
      <c r="E115" s="3"/>
      <c r="F115" s="3"/>
      <c r="G115" s="4"/>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row>
    <row r="116" spans="2:32" ht="15">
      <c r="B116" s="54" t="s">
        <v>98</v>
      </c>
      <c r="C116" s="47"/>
      <c r="D116" s="47"/>
      <c r="E116" s="3"/>
      <c r="F116" s="3"/>
      <c r="G116" s="4"/>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row>
    <row r="117" spans="2:32" s="70" customFormat="1" ht="14.25">
      <c r="B117" s="66" t="s">
        <v>106</v>
      </c>
      <c r="C117" s="67"/>
      <c r="D117" s="67"/>
      <c r="E117" s="68"/>
      <c r="F117" s="68"/>
      <c r="G117" s="69"/>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row>
    <row r="118" spans="2:32" s="58" customFormat="1" ht="15">
      <c r="B118" s="76" t="s">
        <v>160</v>
      </c>
      <c r="C118" s="55"/>
      <c r="D118" s="55"/>
      <c r="E118" s="54"/>
      <c r="F118" s="54"/>
      <c r="G118" s="56"/>
      <c r="H118" s="57"/>
      <c r="I118" s="57"/>
      <c r="J118" s="57"/>
      <c r="K118" s="57"/>
      <c r="L118" s="57"/>
      <c r="M118" s="57"/>
      <c r="N118" s="57"/>
      <c r="O118" s="57"/>
      <c r="P118" s="57"/>
      <c r="Q118" s="57"/>
      <c r="R118" s="57"/>
      <c r="S118" s="57"/>
      <c r="T118" s="57"/>
      <c r="U118" s="57"/>
      <c r="V118" s="57"/>
      <c r="W118" s="57"/>
      <c r="X118" s="57"/>
      <c r="Y118" s="57"/>
      <c r="Z118" s="57"/>
      <c r="AA118" s="57"/>
      <c r="AB118" s="57"/>
      <c r="AC118" s="57"/>
      <c r="AD118" s="57"/>
      <c r="AE118" s="57"/>
      <c r="AF118" s="57"/>
    </row>
    <row r="119" spans="2:32" s="58" customFormat="1" ht="15">
      <c r="B119" s="76" t="s">
        <v>161</v>
      </c>
      <c r="C119" s="55"/>
      <c r="D119" s="55"/>
      <c r="E119" s="54"/>
      <c r="F119" s="54"/>
      <c r="G119" s="56"/>
      <c r="H119" s="57"/>
      <c r="I119" s="57"/>
      <c r="J119" s="57"/>
      <c r="K119" s="57"/>
      <c r="L119" s="57"/>
      <c r="M119" s="57"/>
      <c r="N119" s="57"/>
      <c r="O119" s="57"/>
      <c r="P119" s="57"/>
      <c r="Q119" s="57"/>
      <c r="R119" s="57"/>
      <c r="S119" s="57"/>
      <c r="T119" s="57"/>
      <c r="U119" s="57"/>
      <c r="V119" s="57"/>
      <c r="W119" s="57"/>
      <c r="X119" s="57"/>
      <c r="Y119" s="57"/>
      <c r="Z119" s="57"/>
      <c r="AA119" s="57"/>
      <c r="AB119" s="57"/>
      <c r="AC119" s="57"/>
      <c r="AD119" s="57"/>
      <c r="AE119" s="57"/>
      <c r="AF119" s="57"/>
    </row>
    <row r="120" spans="2:32" ht="14.25">
      <c r="B120" s="3" t="s">
        <v>2</v>
      </c>
      <c r="C120" s="47"/>
      <c r="D120" s="47"/>
      <c r="E120" s="3"/>
      <c r="F120" s="3"/>
      <c r="G120" s="3"/>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row>
    <row r="121" spans="2:32" ht="14.25">
      <c r="B121" s="3" t="s">
        <v>126</v>
      </c>
      <c r="C121" s="47"/>
      <c r="D121" s="47"/>
      <c r="E121" s="3"/>
      <c r="F121" s="3"/>
      <c r="G121" s="3"/>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row>
    <row r="122" spans="2:32" ht="14.25">
      <c r="B122" s="3" t="s">
        <v>163</v>
      </c>
      <c r="C122" s="47"/>
      <c r="D122" s="47"/>
      <c r="E122" s="3"/>
      <c r="F122" s="3"/>
      <c r="G122" s="3"/>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row>
    <row r="123" spans="2:32" ht="15">
      <c r="B123" s="4" t="s">
        <v>4</v>
      </c>
      <c r="C123" s="85"/>
      <c r="D123" s="85"/>
      <c r="E123" s="4"/>
      <c r="F123" s="4"/>
      <c r="G123" s="4"/>
      <c r="H123" s="24">
        <f aca="true" t="shared" si="5" ref="H123:AF123">H102-H105</f>
        <v>0</v>
      </c>
      <c r="I123" s="24">
        <f t="shared" si="5"/>
        <v>0</v>
      </c>
      <c r="J123" s="24">
        <f t="shared" si="5"/>
        <v>0</v>
      </c>
      <c r="K123" s="24">
        <f t="shared" si="5"/>
        <v>0</v>
      </c>
      <c r="L123" s="24">
        <f t="shared" si="5"/>
        <v>0</v>
      </c>
      <c r="M123" s="24">
        <f t="shared" si="5"/>
        <v>0</v>
      </c>
      <c r="N123" s="24">
        <f t="shared" si="5"/>
        <v>0</v>
      </c>
      <c r="O123" s="24">
        <f t="shared" si="5"/>
        <v>0</v>
      </c>
      <c r="P123" s="24">
        <f t="shared" si="5"/>
        <v>0</v>
      </c>
      <c r="Q123" s="24">
        <f t="shared" si="5"/>
        <v>0</v>
      </c>
      <c r="R123" s="24">
        <f t="shared" si="5"/>
        <v>0</v>
      </c>
      <c r="S123" s="24">
        <f t="shared" si="5"/>
        <v>0</v>
      </c>
      <c r="T123" s="24">
        <f t="shared" si="5"/>
        <v>0</v>
      </c>
      <c r="U123" s="24">
        <f t="shared" si="5"/>
        <v>0</v>
      </c>
      <c r="V123" s="24">
        <f t="shared" si="5"/>
        <v>0</v>
      </c>
      <c r="W123" s="24">
        <f t="shared" si="5"/>
        <v>0</v>
      </c>
      <c r="X123" s="24">
        <f t="shared" si="5"/>
        <v>0</v>
      </c>
      <c r="Y123" s="24">
        <f t="shared" si="5"/>
        <v>0</v>
      </c>
      <c r="Z123" s="24">
        <f t="shared" si="5"/>
        <v>0</v>
      </c>
      <c r="AA123" s="24">
        <f t="shared" si="5"/>
        <v>0</v>
      </c>
      <c r="AB123" s="24">
        <f t="shared" si="5"/>
        <v>0</v>
      </c>
      <c r="AC123" s="24">
        <f t="shared" si="5"/>
        <v>0</v>
      </c>
      <c r="AD123" s="24">
        <f t="shared" si="5"/>
        <v>0</v>
      </c>
      <c r="AE123" s="24">
        <f t="shared" si="5"/>
        <v>0</v>
      </c>
      <c r="AF123" s="24">
        <f t="shared" si="5"/>
        <v>0</v>
      </c>
    </row>
    <row r="124" spans="2:32" ht="15">
      <c r="B124" s="3" t="s">
        <v>71</v>
      </c>
      <c r="C124" s="48"/>
      <c r="D124" s="48"/>
      <c r="E124" s="4"/>
      <c r="F124" s="4"/>
      <c r="G124" s="4"/>
      <c r="H124" s="81">
        <f>H125*H126+H127*H128</f>
        <v>0</v>
      </c>
      <c r="I124" s="81">
        <f aca="true" t="shared" si="6" ref="I124:AF124">I125*I126+I127*I128</f>
        <v>0</v>
      </c>
      <c r="J124" s="81">
        <f t="shared" si="6"/>
        <v>0</v>
      </c>
      <c r="K124" s="81">
        <f t="shared" si="6"/>
        <v>0</v>
      </c>
      <c r="L124" s="81">
        <f t="shared" si="6"/>
        <v>0</v>
      </c>
      <c r="M124" s="81">
        <f t="shared" si="6"/>
        <v>0</v>
      </c>
      <c r="N124" s="81">
        <f t="shared" si="6"/>
        <v>0</v>
      </c>
      <c r="O124" s="81">
        <f t="shared" si="6"/>
        <v>0</v>
      </c>
      <c r="P124" s="81">
        <f t="shared" si="6"/>
        <v>0</v>
      </c>
      <c r="Q124" s="81">
        <f t="shared" si="6"/>
        <v>0</v>
      </c>
      <c r="R124" s="81">
        <f t="shared" si="6"/>
        <v>0</v>
      </c>
      <c r="S124" s="81">
        <f t="shared" si="6"/>
        <v>0</v>
      </c>
      <c r="T124" s="81">
        <f t="shared" si="6"/>
        <v>0</v>
      </c>
      <c r="U124" s="81">
        <f t="shared" si="6"/>
        <v>0</v>
      </c>
      <c r="V124" s="81">
        <f t="shared" si="6"/>
        <v>0</v>
      </c>
      <c r="W124" s="81">
        <f t="shared" si="6"/>
        <v>0</v>
      </c>
      <c r="X124" s="81">
        <f t="shared" si="6"/>
        <v>0</v>
      </c>
      <c r="Y124" s="81">
        <f t="shared" si="6"/>
        <v>0</v>
      </c>
      <c r="Z124" s="81">
        <f t="shared" si="6"/>
        <v>0</v>
      </c>
      <c r="AA124" s="81">
        <f t="shared" si="6"/>
        <v>0</v>
      </c>
      <c r="AB124" s="81">
        <f t="shared" si="6"/>
        <v>0</v>
      </c>
      <c r="AC124" s="81">
        <f t="shared" si="6"/>
        <v>0</v>
      </c>
      <c r="AD124" s="81">
        <f t="shared" si="6"/>
        <v>0</v>
      </c>
      <c r="AE124" s="81">
        <f t="shared" si="6"/>
        <v>0</v>
      </c>
      <c r="AF124" s="81">
        <f t="shared" si="6"/>
        <v>0</v>
      </c>
    </row>
    <row r="125" spans="2:32" ht="15">
      <c r="B125" s="77" t="s">
        <v>110</v>
      </c>
      <c r="C125" s="48"/>
      <c r="D125" s="48"/>
      <c r="E125" s="4"/>
      <c r="F125" s="4"/>
      <c r="G125" s="4"/>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row>
    <row r="126" spans="2:32" ht="15">
      <c r="B126" s="76" t="s">
        <v>109</v>
      </c>
      <c r="C126" s="48"/>
      <c r="D126" s="48"/>
      <c r="E126" s="4"/>
      <c r="F126" s="4"/>
      <c r="G126" s="4"/>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row>
    <row r="127" spans="2:32" ht="15">
      <c r="B127" s="76" t="s">
        <v>102</v>
      </c>
      <c r="C127" s="48"/>
      <c r="D127" s="48"/>
      <c r="E127" s="4"/>
      <c r="F127" s="4"/>
      <c r="G127" s="4"/>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row>
    <row r="128" spans="2:32" ht="15">
      <c r="B128" s="76" t="s">
        <v>75</v>
      </c>
      <c r="C128" s="48"/>
      <c r="D128" s="48"/>
      <c r="E128" s="4"/>
      <c r="F128" s="4"/>
      <c r="G128" s="4"/>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row>
    <row r="129" spans="2:32" ht="14.25">
      <c r="B129" s="3" t="s">
        <v>3</v>
      </c>
      <c r="C129" s="47"/>
      <c r="D129" s="47"/>
      <c r="E129" s="3"/>
      <c r="F129" s="3"/>
      <c r="G129" s="3"/>
      <c r="H129" s="22">
        <f>SUM(H130:H135)</f>
        <v>0</v>
      </c>
      <c r="I129" s="22">
        <f>SUM(I130:I135)</f>
        <v>0</v>
      </c>
      <c r="J129" s="22">
        <f aca="true" t="shared" si="7" ref="J129:V129">SUM(J130:J135)</f>
        <v>0</v>
      </c>
      <c r="K129" s="22">
        <f t="shared" si="7"/>
        <v>0</v>
      </c>
      <c r="L129" s="22">
        <f t="shared" si="7"/>
        <v>0</v>
      </c>
      <c r="M129" s="22">
        <f t="shared" si="7"/>
        <v>0</v>
      </c>
      <c r="N129" s="22">
        <f t="shared" si="7"/>
        <v>0</v>
      </c>
      <c r="O129" s="22">
        <f t="shared" si="7"/>
        <v>0</v>
      </c>
      <c r="P129" s="22">
        <f t="shared" si="7"/>
        <v>0</v>
      </c>
      <c r="Q129" s="22">
        <f t="shared" si="7"/>
        <v>0</v>
      </c>
      <c r="R129" s="22">
        <f t="shared" si="7"/>
        <v>0</v>
      </c>
      <c r="S129" s="22">
        <f t="shared" si="7"/>
        <v>0</v>
      </c>
      <c r="T129" s="22">
        <f t="shared" si="7"/>
        <v>0</v>
      </c>
      <c r="U129" s="22">
        <f t="shared" si="7"/>
        <v>0</v>
      </c>
      <c r="V129" s="22">
        <f t="shared" si="7"/>
        <v>0</v>
      </c>
      <c r="W129" s="22">
        <f aca="true" t="shared" si="8" ref="W129:AF129">SUM(W130:W135)</f>
        <v>0</v>
      </c>
      <c r="X129" s="22">
        <f t="shared" si="8"/>
        <v>0</v>
      </c>
      <c r="Y129" s="22">
        <f t="shared" si="8"/>
        <v>0</v>
      </c>
      <c r="Z129" s="22">
        <f t="shared" si="8"/>
        <v>0</v>
      </c>
      <c r="AA129" s="22">
        <f t="shared" si="8"/>
        <v>0</v>
      </c>
      <c r="AB129" s="22">
        <f t="shared" si="8"/>
        <v>0</v>
      </c>
      <c r="AC129" s="22">
        <f t="shared" si="8"/>
        <v>0</v>
      </c>
      <c r="AD129" s="22">
        <f t="shared" si="8"/>
        <v>0</v>
      </c>
      <c r="AE129" s="22">
        <f t="shared" si="8"/>
        <v>0</v>
      </c>
      <c r="AF129" s="22">
        <f t="shared" si="8"/>
        <v>0</v>
      </c>
    </row>
    <row r="130" spans="2:32" ht="14.25">
      <c r="B130" s="30" t="s">
        <v>46</v>
      </c>
      <c r="C130" s="49"/>
      <c r="D130" s="49"/>
      <c r="E130" s="30"/>
      <c r="F130" s="30"/>
      <c r="G130" s="3"/>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row>
    <row r="131" spans="2:32" ht="14.25">
      <c r="B131" s="30" t="s">
        <v>47</v>
      </c>
      <c r="C131" s="49"/>
      <c r="D131" s="49"/>
      <c r="E131" s="30"/>
      <c r="F131" s="30"/>
      <c r="G131" s="3"/>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row>
    <row r="132" spans="2:32" ht="14.25">
      <c r="B132" s="30" t="s">
        <v>48</v>
      </c>
      <c r="C132" s="49"/>
      <c r="D132" s="49"/>
      <c r="E132" s="30"/>
      <c r="F132" s="30"/>
      <c r="G132" s="3"/>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row>
    <row r="133" spans="2:32" ht="14.25">
      <c r="B133" s="30" t="s">
        <v>51</v>
      </c>
      <c r="C133" s="49"/>
      <c r="D133" s="49"/>
      <c r="E133" s="30"/>
      <c r="F133" s="30"/>
      <c r="G133" s="3"/>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row>
    <row r="134" spans="2:32" ht="14.25">
      <c r="B134" s="30" t="s">
        <v>49</v>
      </c>
      <c r="C134" s="49"/>
      <c r="D134" s="49"/>
      <c r="E134" s="30"/>
      <c r="F134" s="30"/>
      <c r="G134" s="3"/>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row>
    <row r="135" spans="2:32" ht="14.25">
      <c r="B135" s="30" t="s">
        <v>50</v>
      </c>
      <c r="C135" s="49"/>
      <c r="D135" s="49"/>
      <c r="E135" s="30"/>
      <c r="F135" s="30"/>
      <c r="G135" s="3"/>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row>
    <row r="136" spans="2:32" ht="15">
      <c r="B136" s="4" t="s">
        <v>5</v>
      </c>
      <c r="C136" s="85"/>
      <c r="D136" s="85"/>
      <c r="E136" s="4"/>
      <c r="F136" s="4"/>
      <c r="G136" s="4"/>
      <c r="H136" s="24">
        <f>H123-H124-H129</f>
        <v>0</v>
      </c>
      <c r="I136" s="24">
        <f aca="true" t="shared" si="9" ref="I136:AF136">I123-I124-I129</f>
        <v>0</v>
      </c>
      <c r="J136" s="24">
        <f t="shared" si="9"/>
        <v>0</v>
      </c>
      <c r="K136" s="24">
        <f t="shared" si="9"/>
        <v>0</v>
      </c>
      <c r="L136" s="24">
        <f t="shared" si="9"/>
        <v>0</v>
      </c>
      <c r="M136" s="24">
        <f t="shared" si="9"/>
        <v>0</v>
      </c>
      <c r="N136" s="24">
        <f t="shared" si="9"/>
        <v>0</v>
      </c>
      <c r="O136" s="24">
        <f t="shared" si="9"/>
        <v>0</v>
      </c>
      <c r="P136" s="24">
        <f t="shared" si="9"/>
        <v>0</v>
      </c>
      <c r="Q136" s="24">
        <f t="shared" si="9"/>
        <v>0</v>
      </c>
      <c r="R136" s="24">
        <f t="shared" si="9"/>
        <v>0</v>
      </c>
      <c r="S136" s="24">
        <f t="shared" si="9"/>
        <v>0</v>
      </c>
      <c r="T136" s="24">
        <f t="shared" si="9"/>
        <v>0</v>
      </c>
      <c r="U136" s="24">
        <f t="shared" si="9"/>
        <v>0</v>
      </c>
      <c r="V136" s="24">
        <f t="shared" si="9"/>
        <v>0</v>
      </c>
      <c r="W136" s="24">
        <f t="shared" si="9"/>
        <v>0</v>
      </c>
      <c r="X136" s="24">
        <f t="shared" si="9"/>
        <v>0</v>
      </c>
      <c r="Y136" s="24">
        <f t="shared" si="9"/>
        <v>0</v>
      </c>
      <c r="Z136" s="24">
        <f t="shared" si="9"/>
        <v>0</v>
      </c>
      <c r="AA136" s="24">
        <f t="shared" si="9"/>
        <v>0</v>
      </c>
      <c r="AB136" s="24">
        <f t="shared" si="9"/>
        <v>0</v>
      </c>
      <c r="AC136" s="24">
        <f t="shared" si="9"/>
        <v>0</v>
      </c>
      <c r="AD136" s="24">
        <f t="shared" si="9"/>
        <v>0</v>
      </c>
      <c r="AE136" s="24">
        <f t="shared" si="9"/>
        <v>0</v>
      </c>
      <c r="AF136" s="24">
        <f t="shared" si="9"/>
        <v>0</v>
      </c>
    </row>
    <row r="137" spans="2:32" ht="14.25">
      <c r="B137" s="3" t="s">
        <v>40</v>
      </c>
      <c r="C137" s="47"/>
      <c r="D137" s="47"/>
      <c r="E137" s="3"/>
      <c r="F137" s="3"/>
      <c r="G137" s="3"/>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row>
    <row r="138" spans="2:32" ht="14.25">
      <c r="B138" s="3" t="s">
        <v>107</v>
      </c>
      <c r="C138" s="47"/>
      <c r="D138" s="47"/>
      <c r="E138" s="3"/>
      <c r="F138" s="3"/>
      <c r="G138" s="3"/>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row>
    <row r="139" spans="2:32" ht="14.25">
      <c r="B139" s="3" t="s">
        <v>108</v>
      </c>
      <c r="C139" s="47"/>
      <c r="D139" s="47"/>
      <c r="E139" s="3"/>
      <c r="F139" s="3"/>
      <c r="G139" s="3"/>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row>
    <row r="140" spans="2:32" ht="15">
      <c r="B140" s="4" t="s">
        <v>41</v>
      </c>
      <c r="C140" s="85"/>
      <c r="D140" s="85"/>
      <c r="E140" s="4"/>
      <c r="F140" s="4"/>
      <c r="G140" s="4"/>
      <c r="H140" s="24">
        <f>H136-H137-H138-H139</f>
        <v>0</v>
      </c>
      <c r="I140" s="24">
        <f aca="true" t="shared" si="10" ref="I140:AF140">I136-I137-I138-I139</f>
        <v>0</v>
      </c>
      <c r="J140" s="24">
        <f t="shared" si="10"/>
        <v>0</v>
      </c>
      <c r="K140" s="24">
        <f t="shared" si="10"/>
        <v>0</v>
      </c>
      <c r="L140" s="24">
        <f t="shared" si="10"/>
        <v>0</v>
      </c>
      <c r="M140" s="24">
        <f t="shared" si="10"/>
        <v>0</v>
      </c>
      <c r="N140" s="24">
        <f t="shared" si="10"/>
        <v>0</v>
      </c>
      <c r="O140" s="24">
        <f t="shared" si="10"/>
        <v>0</v>
      </c>
      <c r="P140" s="24">
        <f t="shared" si="10"/>
        <v>0</v>
      </c>
      <c r="Q140" s="24">
        <f t="shared" si="10"/>
        <v>0</v>
      </c>
      <c r="R140" s="24">
        <f t="shared" si="10"/>
        <v>0</v>
      </c>
      <c r="S140" s="24">
        <f t="shared" si="10"/>
        <v>0</v>
      </c>
      <c r="T140" s="24">
        <f t="shared" si="10"/>
        <v>0</v>
      </c>
      <c r="U140" s="24">
        <f t="shared" si="10"/>
        <v>0</v>
      </c>
      <c r="V140" s="24">
        <f t="shared" si="10"/>
        <v>0</v>
      </c>
      <c r="W140" s="24">
        <f t="shared" si="10"/>
        <v>0</v>
      </c>
      <c r="X140" s="24">
        <f t="shared" si="10"/>
        <v>0</v>
      </c>
      <c r="Y140" s="24">
        <f t="shared" si="10"/>
        <v>0</v>
      </c>
      <c r="Z140" s="24">
        <f t="shared" si="10"/>
        <v>0</v>
      </c>
      <c r="AA140" s="24">
        <f t="shared" si="10"/>
        <v>0</v>
      </c>
      <c r="AB140" s="24">
        <f t="shared" si="10"/>
        <v>0</v>
      </c>
      <c r="AC140" s="24">
        <f t="shared" si="10"/>
        <v>0</v>
      </c>
      <c r="AD140" s="24">
        <f t="shared" si="10"/>
        <v>0</v>
      </c>
      <c r="AE140" s="24">
        <f t="shared" si="10"/>
        <v>0</v>
      </c>
      <c r="AF140" s="24">
        <f t="shared" si="10"/>
        <v>0</v>
      </c>
    </row>
    <row r="141" spans="2:32" ht="15">
      <c r="B141" s="3" t="s">
        <v>16</v>
      </c>
      <c r="C141" s="47"/>
      <c r="D141" s="47"/>
      <c r="E141" s="3"/>
      <c r="F141" s="3"/>
      <c r="G141" s="4"/>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row>
    <row r="142" spans="2:32" ht="14.25">
      <c r="B142" s="3" t="s">
        <v>17</v>
      </c>
      <c r="C142" s="47"/>
      <c r="D142" s="47"/>
      <c r="E142" s="3"/>
      <c r="F142" s="3"/>
      <c r="G142" s="3"/>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row>
    <row r="143" spans="2:32" ht="14.25">
      <c r="B143" s="3" t="s">
        <v>15</v>
      </c>
      <c r="C143" s="47"/>
      <c r="D143" s="47"/>
      <c r="E143" s="3"/>
      <c r="F143" s="3"/>
      <c r="G143" s="3"/>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row>
    <row r="144" spans="2:32" ht="15">
      <c r="B144" s="4" t="s">
        <v>6</v>
      </c>
      <c r="C144" s="85"/>
      <c r="D144" s="85"/>
      <c r="E144" s="4"/>
      <c r="F144" s="4"/>
      <c r="G144" s="4"/>
      <c r="H144" s="24">
        <f>H140+H141-H142-H143</f>
        <v>0</v>
      </c>
      <c r="I144" s="24">
        <f aca="true" t="shared" si="11" ref="I144:V144">I140+I141-I142-I143</f>
        <v>0</v>
      </c>
      <c r="J144" s="24">
        <f t="shared" si="11"/>
        <v>0</v>
      </c>
      <c r="K144" s="24">
        <f t="shared" si="11"/>
        <v>0</v>
      </c>
      <c r="L144" s="24">
        <f t="shared" si="11"/>
        <v>0</v>
      </c>
      <c r="M144" s="24">
        <f t="shared" si="11"/>
        <v>0</v>
      </c>
      <c r="N144" s="24">
        <f t="shared" si="11"/>
        <v>0</v>
      </c>
      <c r="O144" s="24">
        <f t="shared" si="11"/>
        <v>0</v>
      </c>
      <c r="P144" s="24">
        <f t="shared" si="11"/>
        <v>0</v>
      </c>
      <c r="Q144" s="24">
        <f t="shared" si="11"/>
        <v>0</v>
      </c>
      <c r="R144" s="24">
        <f t="shared" si="11"/>
        <v>0</v>
      </c>
      <c r="S144" s="24">
        <f t="shared" si="11"/>
        <v>0</v>
      </c>
      <c r="T144" s="24">
        <f t="shared" si="11"/>
        <v>0</v>
      </c>
      <c r="U144" s="24">
        <f t="shared" si="11"/>
        <v>0</v>
      </c>
      <c r="V144" s="24">
        <f t="shared" si="11"/>
        <v>0</v>
      </c>
      <c r="W144" s="24">
        <f aca="true" t="shared" si="12" ref="W144:AF144">W140+W141-W142-W143</f>
        <v>0</v>
      </c>
      <c r="X144" s="24">
        <f t="shared" si="12"/>
        <v>0</v>
      </c>
      <c r="Y144" s="24">
        <f t="shared" si="12"/>
        <v>0</v>
      </c>
      <c r="Z144" s="24">
        <f t="shared" si="12"/>
        <v>0</v>
      </c>
      <c r="AA144" s="24">
        <f t="shared" si="12"/>
        <v>0</v>
      </c>
      <c r="AB144" s="24">
        <f t="shared" si="12"/>
        <v>0</v>
      </c>
      <c r="AC144" s="24">
        <f t="shared" si="12"/>
        <v>0</v>
      </c>
      <c r="AD144" s="24">
        <f t="shared" si="12"/>
        <v>0</v>
      </c>
      <c r="AE144" s="24">
        <f t="shared" si="12"/>
        <v>0</v>
      </c>
      <c r="AF144" s="24">
        <f t="shared" si="12"/>
        <v>0</v>
      </c>
    </row>
    <row r="145" spans="2:32" ht="14.25">
      <c r="B145" s="3" t="s">
        <v>7</v>
      </c>
      <c r="C145" s="47"/>
      <c r="D145" s="47"/>
      <c r="E145" s="3"/>
      <c r="F145" s="3"/>
      <c r="G145" s="3"/>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row>
    <row r="146" spans="2:32" ht="14.25">
      <c r="B146" s="26" t="s">
        <v>43</v>
      </c>
      <c r="C146" s="50"/>
      <c r="D146" s="50"/>
      <c r="E146" s="26"/>
      <c r="F146" s="26"/>
      <c r="G146" s="3"/>
      <c r="H146" s="25" t="e">
        <f>H145/H144</f>
        <v>#DIV/0!</v>
      </c>
      <c r="I146" s="25" t="e">
        <f>I145/I144</f>
        <v>#DIV/0!</v>
      </c>
      <c r="J146" s="25" t="e">
        <f aca="true" t="shared" si="13" ref="J146:V146">J145/J144</f>
        <v>#DIV/0!</v>
      </c>
      <c r="K146" s="25" t="e">
        <f t="shared" si="13"/>
        <v>#DIV/0!</v>
      </c>
      <c r="L146" s="25" t="e">
        <f t="shared" si="13"/>
        <v>#DIV/0!</v>
      </c>
      <c r="M146" s="25" t="e">
        <f t="shared" si="13"/>
        <v>#DIV/0!</v>
      </c>
      <c r="N146" s="25" t="e">
        <f t="shared" si="13"/>
        <v>#DIV/0!</v>
      </c>
      <c r="O146" s="25" t="e">
        <f t="shared" si="13"/>
        <v>#DIV/0!</v>
      </c>
      <c r="P146" s="25" t="e">
        <f t="shared" si="13"/>
        <v>#DIV/0!</v>
      </c>
      <c r="Q146" s="25" t="e">
        <f t="shared" si="13"/>
        <v>#DIV/0!</v>
      </c>
      <c r="R146" s="25" t="e">
        <f t="shared" si="13"/>
        <v>#DIV/0!</v>
      </c>
      <c r="S146" s="25" t="e">
        <f t="shared" si="13"/>
        <v>#DIV/0!</v>
      </c>
      <c r="T146" s="25" t="e">
        <f t="shared" si="13"/>
        <v>#DIV/0!</v>
      </c>
      <c r="U146" s="25" t="e">
        <f t="shared" si="13"/>
        <v>#DIV/0!</v>
      </c>
      <c r="V146" s="25" t="e">
        <f t="shared" si="13"/>
        <v>#DIV/0!</v>
      </c>
      <c r="W146" s="25" t="e">
        <f aca="true" t="shared" si="14" ref="W146:AF146">W145/W144</f>
        <v>#DIV/0!</v>
      </c>
      <c r="X146" s="25" t="e">
        <f t="shared" si="14"/>
        <v>#DIV/0!</v>
      </c>
      <c r="Y146" s="25" t="e">
        <f t="shared" si="14"/>
        <v>#DIV/0!</v>
      </c>
      <c r="Z146" s="25" t="e">
        <f t="shared" si="14"/>
        <v>#DIV/0!</v>
      </c>
      <c r="AA146" s="25" t="e">
        <f t="shared" si="14"/>
        <v>#DIV/0!</v>
      </c>
      <c r="AB146" s="25" t="e">
        <f t="shared" si="14"/>
        <v>#DIV/0!</v>
      </c>
      <c r="AC146" s="25" t="e">
        <f t="shared" si="14"/>
        <v>#DIV/0!</v>
      </c>
      <c r="AD146" s="25" t="e">
        <f t="shared" si="14"/>
        <v>#DIV/0!</v>
      </c>
      <c r="AE146" s="25" t="e">
        <f t="shared" si="14"/>
        <v>#DIV/0!</v>
      </c>
      <c r="AF146" s="25" t="e">
        <f t="shared" si="14"/>
        <v>#DIV/0!</v>
      </c>
    </row>
    <row r="147" spans="2:32" ht="15">
      <c r="B147" s="4" t="s">
        <v>8</v>
      </c>
      <c r="C147" s="85"/>
      <c r="D147" s="85"/>
      <c r="E147" s="4"/>
      <c r="F147" s="4"/>
      <c r="G147" s="4"/>
      <c r="H147" s="24">
        <f>H144-H145</f>
        <v>0</v>
      </c>
      <c r="I147" s="24">
        <f>I144-I145</f>
        <v>0</v>
      </c>
      <c r="J147" s="24">
        <f>J144-J145</f>
        <v>0</v>
      </c>
      <c r="K147" s="24">
        <f aca="true" t="shared" si="15" ref="K147:V147">K144-K145</f>
        <v>0</v>
      </c>
      <c r="L147" s="24">
        <f t="shared" si="15"/>
        <v>0</v>
      </c>
      <c r="M147" s="24">
        <f t="shared" si="15"/>
        <v>0</v>
      </c>
      <c r="N147" s="24">
        <f t="shared" si="15"/>
        <v>0</v>
      </c>
      <c r="O147" s="24">
        <f t="shared" si="15"/>
        <v>0</v>
      </c>
      <c r="P147" s="24">
        <f t="shared" si="15"/>
        <v>0</v>
      </c>
      <c r="Q147" s="24">
        <f t="shared" si="15"/>
        <v>0</v>
      </c>
      <c r="R147" s="24">
        <f t="shared" si="15"/>
        <v>0</v>
      </c>
      <c r="S147" s="24">
        <f t="shared" si="15"/>
        <v>0</v>
      </c>
      <c r="T147" s="24">
        <f t="shared" si="15"/>
        <v>0</v>
      </c>
      <c r="U147" s="24">
        <f t="shared" si="15"/>
        <v>0</v>
      </c>
      <c r="V147" s="24">
        <f t="shared" si="15"/>
        <v>0</v>
      </c>
      <c r="W147" s="24">
        <f aca="true" t="shared" si="16" ref="W147:AF147">W144-W145</f>
        <v>0</v>
      </c>
      <c r="X147" s="24">
        <f t="shared" si="16"/>
        <v>0</v>
      </c>
      <c r="Y147" s="24">
        <f t="shared" si="16"/>
        <v>0</v>
      </c>
      <c r="Z147" s="24">
        <f t="shared" si="16"/>
        <v>0</v>
      </c>
      <c r="AA147" s="24">
        <f t="shared" si="16"/>
        <v>0</v>
      </c>
      <c r="AB147" s="24">
        <f t="shared" si="16"/>
        <v>0</v>
      </c>
      <c r="AC147" s="24">
        <f t="shared" si="16"/>
        <v>0</v>
      </c>
      <c r="AD147" s="24">
        <f t="shared" si="16"/>
        <v>0</v>
      </c>
      <c r="AE147" s="24">
        <f t="shared" si="16"/>
        <v>0</v>
      </c>
      <c r="AF147" s="24">
        <f t="shared" si="16"/>
        <v>0</v>
      </c>
    </row>
    <row r="149" spans="2:32" ht="15">
      <c r="B149" s="7" t="s">
        <v>32</v>
      </c>
      <c r="C149" s="6" t="s">
        <v>56</v>
      </c>
      <c r="D149" s="32" t="s">
        <v>76</v>
      </c>
      <c r="E149" s="34">
        <v>-2</v>
      </c>
      <c r="F149" s="34">
        <v>-1</v>
      </c>
      <c r="G149" s="34">
        <v>0</v>
      </c>
      <c r="H149" s="34">
        <v>1</v>
      </c>
      <c r="I149" s="34">
        <v>2</v>
      </c>
      <c r="J149" s="34">
        <v>3</v>
      </c>
      <c r="K149" s="34">
        <v>4</v>
      </c>
      <c r="L149" s="34">
        <v>5</v>
      </c>
      <c r="M149" s="34">
        <v>6</v>
      </c>
      <c r="N149" s="34">
        <v>7</v>
      </c>
      <c r="O149" s="34">
        <v>8</v>
      </c>
      <c r="P149" s="34">
        <v>9</v>
      </c>
      <c r="Q149" s="34">
        <v>10</v>
      </c>
      <c r="R149" s="34">
        <v>11</v>
      </c>
      <c r="S149" s="34">
        <v>12</v>
      </c>
      <c r="T149" s="34">
        <v>13</v>
      </c>
      <c r="U149" s="34">
        <v>14</v>
      </c>
      <c r="V149" s="34">
        <v>15</v>
      </c>
      <c r="W149" s="34">
        <v>16</v>
      </c>
      <c r="X149" s="34">
        <v>17</v>
      </c>
      <c r="Y149" s="34">
        <v>18</v>
      </c>
      <c r="Z149" s="34">
        <v>19</v>
      </c>
      <c r="AA149" s="34">
        <v>20</v>
      </c>
      <c r="AB149" s="34">
        <v>21</v>
      </c>
      <c r="AC149" s="34">
        <v>22</v>
      </c>
      <c r="AD149" s="34">
        <v>23</v>
      </c>
      <c r="AE149" s="34">
        <v>24</v>
      </c>
      <c r="AF149" s="34">
        <v>25</v>
      </c>
    </row>
    <row r="150" spans="2:32" ht="15" customHeight="1">
      <c r="B150" s="106" t="s">
        <v>103</v>
      </c>
      <c r="C150" s="106"/>
      <c r="D150" s="106"/>
      <c r="E150" s="106"/>
      <c r="F150" s="106"/>
      <c r="G150" s="106"/>
      <c r="H150" s="43"/>
      <c r="I150" s="43"/>
      <c r="J150" s="43"/>
      <c r="K150" s="43"/>
      <c r="L150" s="43"/>
      <c r="M150" s="43"/>
      <c r="N150" s="43"/>
      <c r="O150" s="43"/>
      <c r="P150" s="43"/>
      <c r="Q150" s="43"/>
      <c r="R150" s="43"/>
      <c r="S150" s="43"/>
      <c r="T150" s="43"/>
      <c r="U150" s="43"/>
      <c r="V150" s="43"/>
      <c r="W150" s="43"/>
      <c r="X150" s="43"/>
      <c r="Y150" s="43"/>
      <c r="Z150" s="43"/>
      <c r="AA150" s="43"/>
      <c r="AB150" s="43"/>
      <c r="AC150" s="43"/>
      <c r="AD150" s="43"/>
      <c r="AE150" s="43"/>
      <c r="AF150" s="43"/>
    </row>
    <row r="151" spans="2:32" ht="15">
      <c r="B151" s="107"/>
      <c r="C151" s="107"/>
      <c r="D151" s="107"/>
      <c r="E151" s="107"/>
      <c r="F151" s="107"/>
      <c r="G151" s="107"/>
      <c r="H151" s="43"/>
      <c r="I151" s="43"/>
      <c r="J151" s="43"/>
      <c r="K151" s="43"/>
      <c r="L151" s="43"/>
      <c r="M151" s="43"/>
      <c r="N151" s="43"/>
      <c r="O151" s="43"/>
      <c r="P151" s="43"/>
      <c r="Q151" s="43"/>
      <c r="R151" s="43"/>
      <c r="S151" s="43"/>
      <c r="T151" s="43"/>
      <c r="U151" s="43"/>
      <c r="V151" s="43"/>
      <c r="W151" s="43"/>
      <c r="X151" s="43"/>
      <c r="Y151" s="43"/>
      <c r="Z151" s="43"/>
      <c r="AA151" s="43"/>
      <c r="AB151" s="43"/>
      <c r="AC151" s="43"/>
      <c r="AD151" s="43"/>
      <c r="AE151" s="43"/>
      <c r="AF151" s="43"/>
    </row>
    <row r="152" spans="2:32" ht="15">
      <c r="B152" s="59"/>
      <c r="C152" s="59"/>
      <c r="D152" s="59"/>
      <c r="E152" s="59"/>
      <c r="F152" s="59"/>
      <c r="G152" s="59"/>
      <c r="H152" s="43"/>
      <c r="I152" s="43"/>
      <c r="J152" s="43"/>
      <c r="K152" s="43"/>
      <c r="L152" s="43"/>
      <c r="M152" s="43"/>
      <c r="N152" s="43"/>
      <c r="O152" s="43"/>
      <c r="P152" s="43"/>
      <c r="Q152" s="43"/>
      <c r="R152" s="43"/>
      <c r="S152" s="43"/>
      <c r="T152" s="43"/>
      <c r="U152" s="43"/>
      <c r="V152" s="43"/>
      <c r="W152" s="43"/>
      <c r="X152" s="43"/>
      <c r="Y152" s="43"/>
      <c r="Z152" s="43"/>
      <c r="AA152" s="43"/>
      <c r="AB152" s="43"/>
      <c r="AC152" s="43"/>
      <c r="AD152" s="43"/>
      <c r="AE152" s="43"/>
      <c r="AF152" s="43"/>
    </row>
    <row r="153" spans="2:32" ht="14.25">
      <c r="B153" s="3" t="s">
        <v>33</v>
      </c>
      <c r="C153" s="47"/>
      <c r="D153" s="47"/>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row>
    <row r="154" spans="2:32" ht="14.25">
      <c r="B154" s="3" t="s">
        <v>38</v>
      </c>
      <c r="C154" s="47"/>
      <c r="D154" s="47"/>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row>
    <row r="155" spans="2:32" ht="14.25">
      <c r="B155" s="3" t="s">
        <v>34</v>
      </c>
      <c r="C155" s="47"/>
      <c r="D155" s="47"/>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row>
    <row r="156" spans="2:32" ht="14.25">
      <c r="B156" s="3" t="s">
        <v>35</v>
      </c>
      <c r="C156" s="47"/>
      <c r="D156" s="47"/>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row>
    <row r="157" spans="2:32" ht="14.25">
      <c r="B157" s="3" t="s">
        <v>36</v>
      </c>
      <c r="C157" s="47"/>
      <c r="D157" s="47"/>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row>
    <row r="158" spans="2:32" ht="14.25">
      <c r="B158" s="3" t="s">
        <v>37</v>
      </c>
      <c r="C158" s="47"/>
      <c r="D158" s="47"/>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row>
    <row r="160" ht="14.25">
      <c r="B160" s="3"/>
    </row>
  </sheetData>
  <sheetProtection/>
  <mergeCells count="9">
    <mergeCell ref="E6:F6"/>
    <mergeCell ref="B150:G151"/>
    <mergeCell ref="H76:AF76"/>
    <mergeCell ref="B30:G34"/>
    <mergeCell ref="E76:G76"/>
    <mergeCell ref="B97:G101"/>
    <mergeCell ref="B79:G82"/>
    <mergeCell ref="B9:C9"/>
    <mergeCell ref="B10:C10"/>
  </mergeCells>
  <dataValidations count="2">
    <dataValidation type="list" allowBlank="1" showInputMessage="1" showErrorMessage="1" sqref="C12">
      <formula1>"ISDND , STEP , Autre"</formula1>
    </dataValidation>
    <dataValidation type="list" allowBlank="1" showInputMessage="1" showErrorMessage="1" sqref="C18">
      <formula1>"lavage à l’eau , lavage à l’eau glycolée , lavage aux amines , filtration membranaire , PSA , épuration cryogénique"</formula1>
    </dataValidation>
  </dataValidations>
  <printOptions/>
  <pageMargins left="0.7" right="0.7" top="0.75" bottom="0.75" header="0.3" footer="0.3"/>
  <pageSetup fitToHeight="1" fitToWidth="1" horizontalDpi="600" verticalDpi="600" orientation="portrait" paperSize="8" scale="48"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3:N26"/>
  <sheetViews>
    <sheetView showGridLines="0" zoomScalePageLayoutView="0" workbookViewId="0" topLeftCell="A1">
      <selection activeCell="A1" sqref="A1"/>
    </sheetView>
  </sheetViews>
  <sheetFormatPr defaultColWidth="11.421875" defaultRowHeight="15"/>
  <sheetData>
    <row r="3" spans="2:14" ht="15">
      <c r="B3" s="27" t="s">
        <v>111</v>
      </c>
      <c r="C3" s="27"/>
      <c r="D3" s="27"/>
      <c r="E3" s="27"/>
      <c r="F3" s="27"/>
      <c r="G3" s="27"/>
      <c r="H3" s="27"/>
      <c r="I3" s="27"/>
      <c r="J3" s="27"/>
      <c r="K3" s="27"/>
      <c r="L3" s="27"/>
      <c r="M3" s="27"/>
      <c r="N3" s="27"/>
    </row>
    <row r="4" ht="15">
      <c r="B4" t="s">
        <v>112</v>
      </c>
    </row>
    <row r="5" ht="15">
      <c r="B5" t="s">
        <v>114</v>
      </c>
    </row>
    <row r="6" ht="15">
      <c r="B6" t="s">
        <v>113</v>
      </c>
    </row>
    <row r="7" ht="15">
      <c r="B7" t="s">
        <v>115</v>
      </c>
    </row>
    <row r="9" spans="2:14" ht="15">
      <c r="B9" s="27" t="s">
        <v>116</v>
      </c>
      <c r="C9" s="27"/>
      <c r="D9" s="27"/>
      <c r="E9" s="27"/>
      <c r="F9" s="27"/>
      <c r="G9" s="27"/>
      <c r="H9" s="27"/>
      <c r="I9" s="27"/>
      <c r="J9" s="27"/>
      <c r="K9" s="27"/>
      <c r="L9" s="27"/>
      <c r="M9" s="27"/>
      <c r="N9" s="27"/>
    </row>
    <row r="10" ht="15">
      <c r="B10" t="s">
        <v>117</v>
      </c>
    </row>
    <row r="11" ht="15">
      <c r="B11" t="s">
        <v>118</v>
      </c>
    </row>
    <row r="13" spans="2:14" ht="15">
      <c r="B13" s="27" t="s">
        <v>84</v>
      </c>
      <c r="C13" s="27"/>
      <c r="D13" s="27"/>
      <c r="E13" s="27"/>
      <c r="F13" s="27"/>
      <c r="G13" s="27"/>
      <c r="H13" s="27"/>
      <c r="I13" s="27"/>
      <c r="J13" s="27"/>
      <c r="K13" s="27"/>
      <c r="L13" s="27"/>
      <c r="M13" s="27"/>
      <c r="N13" s="27"/>
    </row>
    <row r="14" ht="15">
      <c r="B14" t="s">
        <v>119</v>
      </c>
    </row>
    <row r="15" ht="15">
      <c r="B15" t="s">
        <v>125</v>
      </c>
    </row>
    <row r="16" ht="15">
      <c r="B16" t="s">
        <v>134</v>
      </c>
    </row>
    <row r="18" spans="2:14" ht="15">
      <c r="B18" s="27" t="s">
        <v>120</v>
      </c>
      <c r="C18" s="27"/>
      <c r="D18" s="27"/>
      <c r="E18" s="27"/>
      <c r="F18" s="27"/>
      <c r="G18" s="27"/>
      <c r="H18" s="27"/>
      <c r="I18" s="27"/>
      <c r="J18" s="27"/>
      <c r="K18" s="27"/>
      <c r="L18" s="27"/>
      <c r="M18" s="27"/>
      <c r="N18" s="27"/>
    </row>
    <row r="19" ht="15">
      <c r="B19" t="s">
        <v>124</v>
      </c>
    </row>
    <row r="20" ht="15">
      <c r="B20" t="s">
        <v>123</v>
      </c>
    </row>
    <row r="21" ht="15">
      <c r="B21" t="s">
        <v>121</v>
      </c>
    </row>
    <row r="22" ht="15">
      <c r="B22" t="s">
        <v>122</v>
      </c>
    </row>
    <row r="25" spans="2:14" ht="15">
      <c r="B25" s="27" t="s">
        <v>135</v>
      </c>
      <c r="C25" s="27"/>
      <c r="D25" s="27"/>
      <c r="E25" s="27"/>
      <c r="F25" s="27"/>
      <c r="G25" s="27"/>
      <c r="H25" s="27"/>
      <c r="I25" s="27"/>
      <c r="J25" s="27"/>
      <c r="K25" s="27"/>
      <c r="L25" s="27"/>
      <c r="M25" s="27"/>
      <c r="N25" s="27"/>
    </row>
    <row r="26" spans="2:14" ht="30" customHeight="1">
      <c r="B26" s="119" t="s">
        <v>138</v>
      </c>
      <c r="C26" s="119"/>
      <c r="D26" s="119"/>
      <c r="E26" s="119"/>
      <c r="F26" s="119"/>
      <c r="G26" s="119"/>
      <c r="H26" s="119"/>
      <c r="I26" s="119"/>
      <c r="J26" s="119"/>
      <c r="K26" s="119"/>
      <c r="L26" s="119"/>
      <c r="M26" s="119"/>
      <c r="N26" s="119"/>
    </row>
  </sheetData>
  <sheetProtection/>
  <mergeCells count="1">
    <mergeCell ref="B26:N26"/>
  </mergeCells>
  <printOptions/>
  <pageMargins left="0.7" right="0.7" top="0.75" bottom="0.75" header="0.3" footer="0.3"/>
  <pageSetup fitToHeight="1" fitToWidth="1" horizontalDpi="600" verticalDpi="600" orientation="landscape"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COMMISSION DE REGULATION DE L'ENERGIE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Edouard Le Bret</dc:creator>
  <cp:keywords/>
  <dc:description/>
  <cp:lastModifiedBy>ARMYNOT DU CHATELET Anne-Charlotte</cp:lastModifiedBy>
  <cp:lastPrinted>2017-05-12T14:22:09Z</cp:lastPrinted>
  <dcterms:created xsi:type="dcterms:W3CDTF">2014-03-13T16:25:19Z</dcterms:created>
  <dcterms:modified xsi:type="dcterms:W3CDTF">2020-07-30T10:00:29Z</dcterms:modified>
  <cp:category/>
  <cp:version/>
  <cp:contentType/>
  <cp:contentStatus/>
</cp:coreProperties>
</file>